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tabRatio="796" activeTab="0"/>
  </bookViews>
  <sheets>
    <sheet name="форма 1" sheetId="1" r:id="rId1"/>
    <sheet name="форма 2" sheetId="2" r:id="rId2"/>
    <sheet name="форма 3" sheetId="3" r:id="rId3"/>
    <sheet name="форма 4 " sheetId="4" r:id="rId4"/>
    <sheet name="форма 5" sheetId="5" r:id="rId5"/>
    <sheet name="форма 6" sheetId="6" r:id="rId6"/>
  </sheets>
  <definedNames>
    <definedName name="_xlnm.Print_Area" localSheetId="0">'форма 1'!$A$1:$B$23</definedName>
    <definedName name="_xlnm.Print_Area" localSheetId="3">'форма 4 '!$A$1:$H$62</definedName>
  </definedNames>
  <calcPr fullCalcOnLoad="1"/>
</workbook>
</file>

<file path=xl/sharedStrings.xml><?xml version="1.0" encoding="utf-8"?>
<sst xmlns="http://schemas.openxmlformats.org/spreadsheetml/2006/main" count="267" uniqueCount="226">
  <si>
    <t>ПЛАН</t>
  </si>
  <si>
    <t>ФИНАНСОВО-ХОЗЯЙСТВЕННОЙ ДЕЯТЕЛЬНОСТИ МУНИЦИПАЛЬНОГО</t>
  </si>
  <si>
    <t>Форма 1</t>
  </si>
  <si>
    <t>ОБЩИЕ СВЕДЕНИЯ</t>
  </si>
  <si>
    <t>О МУНИЦИПАЛЬНОМ АВТОНОМНОМ (БЮДЖЕТНОМ) УЧРЕЖДЕНИИ</t>
  </si>
  <si>
    <t>Полное наименование учреждения</t>
  </si>
  <si>
    <t>Сокращенное наименование учреждения</t>
  </si>
  <si>
    <t xml:space="preserve">Место нахождения учреждения </t>
  </si>
  <si>
    <t>Почтовый адрес учреждения</t>
  </si>
  <si>
    <t>Год создания учреждения</t>
  </si>
  <si>
    <t>Фамилия, имя, отчество руководителя учреждения</t>
  </si>
  <si>
    <t>Телефон</t>
  </si>
  <si>
    <t>Орган исполнительной власти, осуществляющий функции и полномочия учредителя</t>
  </si>
  <si>
    <t>Перечень разрешительных документов (с указанием номеров, даты выдачи и сроков действия), на осно-вании которых учреждение осуществляет деятель-ность</t>
  </si>
  <si>
    <t>Основной государственный регистрационный номер учреждения</t>
  </si>
  <si>
    <t>Идентификационный номер налогоплательщика (ИНН)</t>
  </si>
  <si>
    <t>Код причины постановки на учет учреждения в на-логовом органе (КПП)</t>
  </si>
  <si>
    <t>Коды по общероссийскому классификатору видов экономической деятельности, продукции и услуг</t>
  </si>
  <si>
    <t>Форма 2</t>
  </si>
  <si>
    <t>СВЕДЕНИЯ</t>
  </si>
  <si>
    <t xml:space="preserve">О ЦЕЛЯХ И ВИДАХ ДЕЯТЕЛЬНОСТИ </t>
  </si>
  <si>
    <t>МУНИЦИПАЛЬНОГО АВТОНОМНОГО</t>
  </si>
  <si>
    <t>(БЮДЖЕТНОГО) УЧРЕЖДЕНИЯ</t>
  </si>
  <si>
    <t xml:space="preserve">Предмет и цели деятельности учреждения         </t>
  </si>
  <si>
    <t xml:space="preserve">Перечень основных видов деятельности (функций), закрепленных в уставе и осуществляемых учреждением                                    </t>
  </si>
  <si>
    <t xml:space="preserve">Перечень иных видов деятельности, закрепленных в уставе и осуществляемых учреждением          </t>
  </si>
  <si>
    <t xml:space="preserve">Перечень услуг (работ), относящихся в  соответствии с уставом к основным видам деятельности учреждения, предоставление  ко-торых для физических и юридических лиц  осуществляется за плату    </t>
  </si>
  <si>
    <t xml:space="preserve">Информация о наличии лицензий (лицензируемый   вид деятель-ности, номер лицензии, срок действия лицензии, дата принятия решения о предоставлении лицензии)                       </t>
  </si>
  <si>
    <t xml:space="preserve">Информация о наличии государственной  аккредитации (реквизи-ты и срок действия свидетельства о государственной аккредита-ции, государственный статус учреждения в соответствии со сви-детельством о  государственной аккредитации)                  </t>
  </si>
  <si>
    <t>Форма 3</t>
  </si>
  <si>
    <t>ПОКАЗАТЕЛИ</t>
  </si>
  <si>
    <t>ФИНАНСОВОГО СОСТОЯНИЯ УЧРЕЖДЕНИЯ</t>
  </si>
  <si>
    <t xml:space="preserve">Наименование показателя           </t>
  </si>
  <si>
    <t xml:space="preserve">Сумма            </t>
  </si>
  <si>
    <t xml:space="preserve">I. Нефинансовые активы, всего          </t>
  </si>
  <si>
    <t xml:space="preserve">из них:                                  </t>
  </si>
  <si>
    <t xml:space="preserve">1.1. Общая балансовая стоимость  недвижимого муниципального имущества, всего:          </t>
  </si>
  <si>
    <t xml:space="preserve">в том числе:                             </t>
  </si>
  <si>
    <t xml:space="preserve">1.1.1.  Стоимость  имущества,  закрепленного собственником имущества  за  учреждением  на праве оперативного управления               </t>
  </si>
  <si>
    <t xml:space="preserve">1.1.2. Стоимость  имущества,  приобретенного учреждением за счет выде-ленных собственником имущества учреждения средств                </t>
  </si>
  <si>
    <t>1.1.3. Стоимость  имущества,  приобретенного учреждением за счет доходов,  полученных  от платной и иной приносящей доход деятельности</t>
  </si>
  <si>
    <t xml:space="preserve">1.1.4.  Остаточная   стоимость   недвижимого муниципального имущества                  </t>
  </si>
  <si>
    <t xml:space="preserve">1.2. Общая  балансовая  стоимость  движимого муниципального имущества, всего:          </t>
  </si>
  <si>
    <t xml:space="preserve">1.2.1.  Общая  балансовая  стоимость   особо ценного движимого имущества                 </t>
  </si>
  <si>
    <t xml:space="preserve">1.2.2. Остаточная  стоимость  особо  ценного движимого имущества    </t>
  </si>
  <si>
    <t xml:space="preserve">II. Финансовые активы, всего                </t>
  </si>
  <si>
    <t xml:space="preserve">2.1. Дебиторская задолженность  по  доходам, полученным  за счет средств   муниципального бюджета                                     </t>
  </si>
  <si>
    <t xml:space="preserve">2.2. Дебиторская задолженность  по  выданным авансам,  полученным  за  счет средств муниципального бюджета, всего:      </t>
  </si>
  <si>
    <t xml:space="preserve">2.2.1. По выданным авансам на услуги связи  </t>
  </si>
  <si>
    <t xml:space="preserve">2.2.2. По выданным авансам  на  транспортные услуги                                      </t>
  </si>
  <si>
    <t xml:space="preserve">2.2.3. По выданным авансам  на  коммунальные услуги                                      </t>
  </si>
  <si>
    <t xml:space="preserve">2.2.4. По  выданным  авансам  на  услуги  по содержанию имущества                        </t>
  </si>
  <si>
    <t xml:space="preserve">2.2.5. По выданным авансам на прочие услуги </t>
  </si>
  <si>
    <t xml:space="preserve">2.2.6. По выданным авансам  на  приобретение основных средств                            </t>
  </si>
  <si>
    <t xml:space="preserve">2.2.7. По выданным авансам  на  приобретение нематериальных активов                      </t>
  </si>
  <si>
    <t xml:space="preserve">2.2.8. По выданным авансам  на  приобретение непроизводственных активов                     </t>
  </si>
  <si>
    <t xml:space="preserve">2.2.9. По выданным авансам  на  приобретение материальных запасов                        </t>
  </si>
  <si>
    <t xml:space="preserve">2.2.10.  По  выданным  авансам   на   прочие расходы                                     </t>
  </si>
  <si>
    <t xml:space="preserve">2.3. Дебиторская задолженность  по  выданным авансам  за  счет  доходов,  полученных   от платной и  иной приносящей доход деятельности, всего:                        </t>
  </si>
  <si>
    <t xml:space="preserve">2.3.1. По выданным авансам на услуги связи  </t>
  </si>
  <si>
    <t xml:space="preserve">2.3.2. По выданным авансам  на  транспортные услуги                                      </t>
  </si>
  <si>
    <t xml:space="preserve">2.3.3. По выданным авансам  на  коммунальные услуги                                      </t>
  </si>
  <si>
    <t xml:space="preserve">2.3.4. По  выданным  авансам  на  услуги  по содержанию имущества                        </t>
  </si>
  <si>
    <t xml:space="preserve">2.3.5. По выданным авансам на прочие услуги </t>
  </si>
  <si>
    <t xml:space="preserve">2.3.6. По выданным авансам  на  приобретение основных средств                            </t>
  </si>
  <si>
    <t xml:space="preserve">2.3.7. По выданным авансам  на  приобретение нематериальных активов                      </t>
  </si>
  <si>
    <t xml:space="preserve">2.3.8. По выданным авансам  на  приобретение непроизводственных активов                     </t>
  </si>
  <si>
    <t xml:space="preserve">2.3.9. По выданным авансам  на  приобретение материальных запасов                        </t>
  </si>
  <si>
    <t xml:space="preserve">2.3.10. По   выданным  авансам   на   прочие расходы   </t>
  </si>
  <si>
    <t xml:space="preserve">III. Обязательства, всего                   </t>
  </si>
  <si>
    <t>3.1. Просроченная кредиторская задолженность</t>
  </si>
  <si>
    <t xml:space="preserve">3.2. Кредиторская задолженность по  расчетам с  поставщиками  и  подряд-чиками  за счет средств муниципального бюджета, всего:          </t>
  </si>
  <si>
    <t xml:space="preserve">3.2.1. По начислениям на выплаты  по  оплате труда                                       </t>
  </si>
  <si>
    <t xml:space="preserve">3.2.2. По оплате услуг связи                </t>
  </si>
  <si>
    <t xml:space="preserve">3.2.3. По оплате транспортных услуг         </t>
  </si>
  <si>
    <t xml:space="preserve">3.2.4. По оплате коммунальных услуг         </t>
  </si>
  <si>
    <t xml:space="preserve">3.2.5. По   оплате   услуг   по   содержанию имущества                                   </t>
  </si>
  <si>
    <t xml:space="preserve">3.2.6. По оплате прочих услуг               </t>
  </si>
  <si>
    <t xml:space="preserve">3.2.7. По приобретению основных средств     </t>
  </si>
  <si>
    <t xml:space="preserve">3.2.8. По    приобретению     нематериальных активов                                     </t>
  </si>
  <si>
    <t xml:space="preserve">3.2.9. По   приобретению     непроизводственных активов                                     </t>
  </si>
  <si>
    <t>3.2.10. По приобретению материальных запасов</t>
  </si>
  <si>
    <t xml:space="preserve">3.2.11. По оплате прочих расходов           </t>
  </si>
  <si>
    <t xml:space="preserve">3.2.12. По платежам в бюджет                </t>
  </si>
  <si>
    <t xml:space="preserve">3.2.13. По прочим расчетам с кредиторами    </t>
  </si>
  <si>
    <t xml:space="preserve">3.3. Кредиторская задолженность по  расчетам с  поставщиками  и  подряд-чиками за счет доходов,  полученных  от  платной и иной приносящей доход деятельности, всего:       </t>
  </si>
  <si>
    <t xml:space="preserve">3.3.1. По начислениям на выплаты  по  оплате труда                                       </t>
  </si>
  <si>
    <t xml:space="preserve">3.3.2. По оплате услуг связи                </t>
  </si>
  <si>
    <t xml:space="preserve">3.3.3. По оплате транспортных услуг         </t>
  </si>
  <si>
    <t xml:space="preserve">3.3.4. По оплате коммунальных услуг         </t>
  </si>
  <si>
    <t xml:space="preserve">3.3.5. По   оплате   услуг   по   содержанию имущества                                  </t>
  </si>
  <si>
    <t xml:space="preserve">3.3.6. По оплате прочих услуг               </t>
  </si>
  <si>
    <t xml:space="preserve">3.3.7. По приобретению основных средств     </t>
  </si>
  <si>
    <t xml:space="preserve">3.3.8. По приобретению нематериальных активов                                     </t>
  </si>
  <si>
    <t xml:space="preserve">3.3.9. По    приобретению    непроизводственных активов                                     </t>
  </si>
  <si>
    <t>3.3.10. По приобретению материальных запасов</t>
  </si>
  <si>
    <t xml:space="preserve">3.3.11. По оплате прочих расходов           </t>
  </si>
  <si>
    <t xml:space="preserve">3.3.12. По платежам в бюджет                </t>
  </si>
  <si>
    <t xml:space="preserve">3.3.13. По прочим расчетам с кредиторами    </t>
  </si>
  <si>
    <t>Форма 4</t>
  </si>
  <si>
    <t>ПО ПОСТУПЛЕНИЯМ И ВЫПЛАТАМ УЧРЕЖДЕНИЯ</t>
  </si>
  <si>
    <t>Наименование показателя</t>
  </si>
  <si>
    <t>Всего</t>
  </si>
  <si>
    <t>В том числе</t>
  </si>
  <si>
    <t>Операции по лицевым счетам, от-крытым в органах Фе-дерального казначейства</t>
  </si>
  <si>
    <t>Операции по счетам, от-крытым в кредитных организаци-ях</t>
  </si>
  <si>
    <t xml:space="preserve">Планируемый остаток средств на начало планируемого года                        </t>
  </si>
  <si>
    <t>X</t>
  </si>
  <si>
    <t xml:space="preserve">в том числе:                          </t>
  </si>
  <si>
    <t xml:space="preserve">Услуга N 1                               </t>
  </si>
  <si>
    <t xml:space="preserve">Услуга N 2                               </t>
  </si>
  <si>
    <t xml:space="preserve">Бюджетные инвестиции                     </t>
  </si>
  <si>
    <t xml:space="preserve">Поступления от иной приносящей доход     </t>
  </si>
  <si>
    <t xml:space="preserve">деятельности, всего:                     </t>
  </si>
  <si>
    <t xml:space="preserve">Поступления от реализации ценных бумаг   </t>
  </si>
  <si>
    <t xml:space="preserve">Планируемый остаток средств на конец     </t>
  </si>
  <si>
    <t xml:space="preserve">планируемого года                        </t>
  </si>
  <si>
    <t xml:space="preserve">Выплаты, всего:                          </t>
  </si>
  <si>
    <t xml:space="preserve">Оплата труда и начисления на выплаты по  </t>
  </si>
  <si>
    <t xml:space="preserve">оплате труда, всего                      </t>
  </si>
  <si>
    <t xml:space="preserve">из них:                               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</si>
  <si>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</si>
  <si>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</si>
  <si>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</si>
  <si>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</si>
  <si>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</si>
  <si>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</si>
  <si>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</si>
  <si>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</si>
  <si>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</si>
  <si>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</si>
  <si>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Пособия по социальной помощи населению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</si>
  <si>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</si>
  <si>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</si>
  <si>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</si>
  <si>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Руководитель муниципального учреждения ___________ ______________________</t>
  </si>
  <si>
    <t xml:space="preserve">                                          (подпись)  (расшифровка подписи)</t>
  </si>
  <si>
    <t>Главный бухгалтер</t>
  </si>
  <si>
    <t>учреждения                               ____________ _____________________</t>
  </si>
  <si>
    <t xml:space="preserve">                                           (подпись)  (расшифровка подписи)</t>
  </si>
  <si>
    <t>Исполнитель                              ____________ _____________________</t>
  </si>
  <si>
    <t>Форма 5</t>
  </si>
  <si>
    <t>ПО ОКАЗАНИЮ МУНИЦИПАЛЬНОЙ УСЛУГИ (СОСТАВЛЯЕТСЯ ПО КАЖДОЙ</t>
  </si>
  <si>
    <t>МУНИЦИПАЛЬНОЙ УСЛУГЕ, ФИНАНСИРУЕМОЙ УЧРЕДИТЕЛЕМ)</t>
  </si>
  <si>
    <t xml:space="preserve">Наименование муниципальной услуги        </t>
  </si>
  <si>
    <t xml:space="preserve">Содержание муниципальной услуги          </t>
  </si>
  <si>
    <t xml:space="preserve">Стандарт качества оказания муниципальной услуги                     </t>
  </si>
  <si>
    <t xml:space="preserve">Наименование показателя          </t>
  </si>
  <si>
    <t xml:space="preserve">N год  </t>
  </si>
  <si>
    <t>N + 1 год</t>
  </si>
  <si>
    <t>N + 2 год</t>
  </si>
  <si>
    <t>план</t>
  </si>
  <si>
    <t>факт</t>
  </si>
  <si>
    <t xml:space="preserve">Количество получателей услуг (работ)       </t>
  </si>
  <si>
    <t>количество получателей, воспользовавшихся   бесплат-ными    услугами (работами)</t>
  </si>
  <si>
    <t>Количество получателей, воспользовавшихся     частич-но платными услугами (работами)</t>
  </si>
  <si>
    <t xml:space="preserve">количество получателей, воспользовавшихся    полно-стью платными услугами (работами)                  </t>
  </si>
  <si>
    <t xml:space="preserve">Норматив  расхода средств на оказание муниципальной услуги  </t>
  </si>
  <si>
    <t xml:space="preserve">Финансирование муниципальной услуги учредителем                                </t>
  </si>
  <si>
    <t xml:space="preserve">Затраты     на     реализацию      задания, финансируе-мые учредителем </t>
  </si>
  <si>
    <t xml:space="preserve">Средняя стоимость  услуги  для  получателей при  по-лучении  частично  платных   услуг (работ)    </t>
  </si>
  <si>
    <t xml:space="preserve">Средняя стоимость  услуги  для  получателей при пол-ностью платных услугах (работах)    </t>
  </si>
  <si>
    <t>Форма 6</t>
  </si>
  <si>
    <t>ДОХОДОВ И РАСХОДОВ</t>
  </si>
  <si>
    <t xml:space="preserve">Доходы всего, в т.ч.                       </t>
  </si>
  <si>
    <t xml:space="preserve">от   оказания   муниципальных  услуг, источником воз-никновения  которой  являются средства учредителя,   перечисляемые   на выполнение муниципального зада-ния     </t>
  </si>
  <si>
    <t xml:space="preserve">от муниципальных услуг,  оказанных  на платной осно-ве    </t>
  </si>
  <si>
    <t xml:space="preserve">Расходы всего, в т.ч.                      </t>
  </si>
  <si>
    <t xml:space="preserve">на выполнение задания учредителя    </t>
  </si>
  <si>
    <t xml:space="preserve">на   осуществление   приносящей    доход деятельности                               </t>
  </si>
  <si>
    <t>Валовая прибыль от осуществления приносящей</t>
  </si>
  <si>
    <t xml:space="preserve">доход деятельности автономного учреждения  </t>
  </si>
  <si>
    <t xml:space="preserve">Коммерческие   расходы   от   осуществления принося-щей доход  деятельности  автономного учреждения    </t>
  </si>
  <si>
    <t>Управленческие расходы,  в т.ч.  связанные:</t>
  </si>
  <si>
    <t xml:space="preserve">с   оказанием   муниципальных   услуг, финансируемых учредителем                  </t>
  </si>
  <si>
    <t xml:space="preserve">с    осуществлением   приносящей   доход деятельности                               </t>
  </si>
  <si>
    <t xml:space="preserve">Прибыль    (убыток)    от     осуществления приносящей доход деятельности              </t>
  </si>
  <si>
    <t xml:space="preserve">Прочие доходы, в т.ч.                      </t>
  </si>
  <si>
    <t xml:space="preserve">от сдачи имущества в аренду             </t>
  </si>
  <si>
    <t xml:space="preserve">от продажи имущества                    </t>
  </si>
  <si>
    <t xml:space="preserve">от участия в других организациях        </t>
  </si>
  <si>
    <t xml:space="preserve">другие доходы                           </t>
  </si>
  <si>
    <t xml:space="preserve">Прочие расходы, в т.ч.                    </t>
  </si>
  <si>
    <t xml:space="preserve">при сдаче имущества в аренду            </t>
  </si>
  <si>
    <t xml:space="preserve">при продаже имущества                   </t>
  </si>
  <si>
    <t xml:space="preserve">другие расходы                          </t>
  </si>
  <si>
    <t xml:space="preserve">Прибыль (убыток) до налогообложения        </t>
  </si>
  <si>
    <t xml:space="preserve">Налог на прибыль                           </t>
  </si>
  <si>
    <t xml:space="preserve">Чистая прибыль                             </t>
  </si>
  <si>
    <t xml:space="preserve">Код по бюд-жетной
классифика-ции  
операции сек-тора
государствен-ного
управления
 </t>
  </si>
  <si>
    <t>г. Пикалево</t>
  </si>
  <si>
    <t>8(81366)4-34-37, 8(81366)4-61-03</t>
  </si>
  <si>
    <t>Перечень филиалов и представительств на территории Российской Федерации</t>
  </si>
  <si>
    <t>Состав наблюдательного совета (с указанием должностей, фамилий, имен  и отчеств)</t>
  </si>
  <si>
    <t>80.10.3</t>
  </si>
  <si>
    <t>23.03.1993г.</t>
  </si>
  <si>
    <t>4722001402</t>
  </si>
  <si>
    <t>Дополнительное образование детей</t>
  </si>
  <si>
    <t>дополнительное образование жителей</t>
  </si>
  <si>
    <t>Удовлетворение образовательных потребностей детей в области художественно-эстетического образования, обеспечение необходимых условий для личностного развития и творческого труда.</t>
  </si>
  <si>
    <t xml:space="preserve">Свидетельство о государственной аккредитации  АА 133579(рег.№243-09 от 17.06.2009г.) срок действия по 16.06.2014г., госудаственный статус : образовательное учреждение дополнительного образования детей детская художественная школа высшей категории  </t>
  </si>
  <si>
    <t xml:space="preserve">Услуга N 1  (дополнительные образовательные услуги)                             </t>
  </si>
  <si>
    <t>Услуга N 3(спонсорская помощь)</t>
  </si>
  <si>
    <t>Ирошникова И.В.</t>
  </si>
  <si>
    <t>Cубсидия        (100)</t>
  </si>
  <si>
    <t>За счет внебюджетных источников  (500)</t>
  </si>
  <si>
    <t xml:space="preserve">Оплата работ, услуг, всего из них:                 </t>
  </si>
  <si>
    <t xml:space="preserve">Безвозмездные перечисления организациям, всего     </t>
  </si>
  <si>
    <t xml:space="preserve">Социальное обеспечение, всего из них:              </t>
  </si>
  <si>
    <t xml:space="preserve">Поступление нефинансовых активов, всего  из них: </t>
  </si>
  <si>
    <t>Муниципальное бюджетное образовательное учреждение дополнительного образования детей  "Пикалёвская детская школа искусств"</t>
  </si>
  <si>
    <t xml:space="preserve">Поступления, всего:                      </t>
  </si>
  <si>
    <t xml:space="preserve">Субсидии на выполнение муниципального задания                                  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</si>
  <si>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плат-ной основе, всего                            </t>
  </si>
  <si>
    <t xml:space="preserve">Услуга N 2  (дополнительные образовательные услуги на самоокупаемом отделении)                             </t>
  </si>
  <si>
    <t>Жабаров А.Д.</t>
  </si>
  <si>
    <t>Субсидия на проведение мероприятий  в рамках реализации МЦП "Энергосбережение и повышение энергетической эффективности БМР на 2010-2015г.г."</t>
  </si>
  <si>
    <t>ИЗМЕНЕНИЯ К ФОРМЕ 4  ОТ 23 АПРЕЛЯ 2012Г.</t>
  </si>
  <si>
    <t>Субсидия на иные цели</t>
  </si>
  <si>
    <t>МБОУ ДОД "ПДШИ"</t>
  </si>
  <si>
    <t>Жабаров Александр Донатович</t>
  </si>
  <si>
    <t>Муниципальное бюджетное образовательное учреждение дополнительного образования детей "Пикалёвская детская школа искусств"</t>
  </si>
  <si>
    <t>187600 Российская Федерация Ленинградская обл., Бокситогорский р-он, г. Пикалёво ул. Заводская, д. 11А</t>
  </si>
  <si>
    <t>Администрация Бокситогорского муниципального района Ленинградской области</t>
  </si>
  <si>
    <t>Лицензия на право ведения образовательной деятельности серия РО № 013282.  Дата выдачи 24 февраля 2012г. Срок действия лицензии бессрочно.</t>
  </si>
  <si>
    <t>АВТОНОМНОГО (БЮДЖЕТНОГО) УЧРЕЖДЕНИЯ НА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</si>
</sst>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wrapText="1"/>
    </xf>
    <xf numFmtId="1" fontId="0" fillId="0" borderId="17" xfId="0" applyNumberFormat="1" applyBorder="1" applyAlignment="1">
      <alignment horizontal="left" wrapText="1"/>
    </xf>
    <xf numFmtId="49" fontId="0" fillId="0" borderId="17" xfId="0" applyNumberFormat="1" applyBorder="1" applyAlignment="1">
      <alignment wrapText="1"/>
    </xf>
    <xf numFmtId="0" fontId="0" fillId="0" borderId="17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23"/>
  <sheetViews>
    <sheetView tabSelected="1" view="pageBreakPreview" zoomScaleSheetLayoutView="100" workbookViewId="0" topLeftCell="A10">
      <selection activeCell="B5" sqref="B5"/>
    </sheetView>
  </sheetViews>
  <sheetFormatPr defaultColWidth="9.00390625" defaultRowHeight="12.75"/>
  <cols>
    <col min="1" max="1" width="36.875" style="0" customWidth="1"/>
    <col min="2" max="2" width="63.875" style="0" customWidth="1"/>
  </cols>
  <sheetData>
    <row r="1" spans="1:2" ht="15">
      <c r="A1" s="6" t="s">
        <v>0</v>
      </c>
      <c r="B1" s="6"/>
    </row>
    <row r="2" spans="1:2" ht="15">
      <c r="A2" s="6" t="s">
        <v>1</v>
      </c>
      <c r="B2" s="6"/>
    </row>
    <row r="3" spans="1:2" ht="15">
      <c r="A3" s="6" t="s">
        <v>225</v>
      </c>
      <c r="B3" s="6"/>
    </row>
    <row r="5" ht="15">
      <c r="A5" s="6" t="s">
        <v>2</v>
      </c>
    </row>
    <row r="6" ht="15">
      <c r="A6" s="6" t="s">
        <v>3</v>
      </c>
    </row>
    <row r="7" ht="15">
      <c r="A7" s="6" t="s">
        <v>4</v>
      </c>
    </row>
    <row r="8" ht="13.5" thickBot="1"/>
    <row r="9" spans="1:2" ht="55.5" customHeight="1">
      <c r="A9" s="35" t="s">
        <v>5</v>
      </c>
      <c r="B9" s="31" t="s">
        <v>221</v>
      </c>
    </row>
    <row r="10" spans="1:2" ht="25.5">
      <c r="A10" s="36" t="s">
        <v>6</v>
      </c>
      <c r="B10" s="32" t="s">
        <v>219</v>
      </c>
    </row>
    <row r="11" spans="1:2" ht="23.25" customHeight="1">
      <c r="A11" s="36" t="s">
        <v>7</v>
      </c>
      <c r="B11" s="32" t="s">
        <v>190</v>
      </c>
    </row>
    <row r="12" spans="1:2" ht="25.5">
      <c r="A12" s="36" t="s">
        <v>8</v>
      </c>
      <c r="B12" s="32" t="s">
        <v>222</v>
      </c>
    </row>
    <row r="13" spans="1:2" ht="12.75">
      <c r="A13" s="36" t="s">
        <v>9</v>
      </c>
      <c r="B13" s="32" t="s">
        <v>195</v>
      </c>
    </row>
    <row r="14" spans="1:2" ht="24.75" customHeight="1">
      <c r="A14" s="36" t="s">
        <v>10</v>
      </c>
      <c r="B14" s="32" t="s">
        <v>220</v>
      </c>
    </row>
    <row r="15" spans="1:2" ht="12.75">
      <c r="A15" s="36" t="s">
        <v>11</v>
      </c>
      <c r="B15" s="32" t="s">
        <v>191</v>
      </c>
    </row>
    <row r="16" spans="1:2" ht="41.25" customHeight="1">
      <c r="A16" s="36" t="s">
        <v>12</v>
      </c>
      <c r="B16" s="32" t="s">
        <v>223</v>
      </c>
    </row>
    <row r="17" spans="1:2" ht="54.75" customHeight="1">
      <c r="A17" s="36" t="s">
        <v>13</v>
      </c>
      <c r="B17" s="32" t="s">
        <v>224</v>
      </c>
    </row>
    <row r="18" spans="1:2" ht="38.25">
      <c r="A18" s="36" t="s">
        <v>193</v>
      </c>
      <c r="B18" s="32"/>
    </row>
    <row r="19" spans="1:2" ht="25.5">
      <c r="A19" s="36" t="s">
        <v>14</v>
      </c>
      <c r="B19" s="37">
        <v>1034700507808</v>
      </c>
    </row>
    <row r="20" spans="1:2" ht="25.5">
      <c r="A20" s="36" t="s">
        <v>15</v>
      </c>
      <c r="B20" s="38" t="s">
        <v>196</v>
      </c>
    </row>
    <row r="21" spans="1:2" ht="25.5">
      <c r="A21" s="36" t="s">
        <v>16</v>
      </c>
      <c r="B21" s="39">
        <v>471501001</v>
      </c>
    </row>
    <row r="22" spans="1:2" ht="38.25">
      <c r="A22" s="36" t="s">
        <v>17</v>
      </c>
      <c r="B22" s="32" t="s">
        <v>194</v>
      </c>
    </row>
    <row r="23" spans="1:2" ht="25.5">
      <c r="A23" s="36" t="s">
        <v>192</v>
      </c>
      <c r="B23" s="32"/>
    </row>
  </sheetData>
  <printOptions/>
  <pageMargins left="0.75" right="0.27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11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38.25390625" style="0" customWidth="1"/>
    <col min="2" max="2" width="53.00390625" style="0" customWidth="1"/>
  </cols>
  <sheetData>
    <row r="1" spans="1:2" ht="15">
      <c r="A1" s="6" t="s">
        <v>18</v>
      </c>
      <c r="B1" s="6"/>
    </row>
    <row r="2" spans="1:2" ht="15">
      <c r="A2" s="6" t="s">
        <v>19</v>
      </c>
      <c r="B2" s="6"/>
    </row>
    <row r="3" spans="1:2" ht="15">
      <c r="A3" s="6" t="s">
        <v>20</v>
      </c>
      <c r="B3" s="6" t="s">
        <v>21</v>
      </c>
    </row>
    <row r="4" spans="1:2" ht="15">
      <c r="A4" s="6" t="s">
        <v>22</v>
      </c>
      <c r="B4" s="6"/>
    </row>
    <row r="6" spans="1:2" ht="51">
      <c r="A6" s="3" t="s">
        <v>23</v>
      </c>
      <c r="B6" s="2" t="s">
        <v>199</v>
      </c>
    </row>
    <row r="7" spans="1:2" ht="38.25">
      <c r="A7" s="2" t="s">
        <v>24</v>
      </c>
      <c r="B7" s="3" t="s">
        <v>197</v>
      </c>
    </row>
    <row r="8" spans="1:2" ht="38.25">
      <c r="A8" s="2" t="s">
        <v>25</v>
      </c>
      <c r="B8" s="3"/>
    </row>
    <row r="9" spans="1:2" ht="76.5">
      <c r="A9" s="2" t="s">
        <v>26</v>
      </c>
      <c r="B9" s="3" t="s">
        <v>198</v>
      </c>
    </row>
    <row r="10" spans="1:2" ht="63.75">
      <c r="A10" s="2" t="s">
        <v>27</v>
      </c>
      <c r="B10" s="2" t="str">
        <f>'форма 1'!B17</f>
        <v>Лицензия на право ведения образовательной деятельности серия РО № 013282.  Дата выдачи 24 февраля 2012г. Срок действия лицензии бессрочно.</v>
      </c>
    </row>
    <row r="11" spans="1:2" ht="89.25">
      <c r="A11" s="2" t="s">
        <v>28</v>
      </c>
      <c r="B11" s="2" t="s">
        <v>200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79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53.625" style="0" customWidth="1"/>
    <col min="2" max="2" width="26.75390625" style="0" customWidth="1"/>
  </cols>
  <sheetData>
    <row r="1" ht="15">
      <c r="A1" s="6" t="s">
        <v>29</v>
      </c>
    </row>
    <row r="2" ht="15">
      <c r="A2" s="6" t="s">
        <v>30</v>
      </c>
    </row>
    <row r="3" ht="15.75" thickBot="1">
      <c r="A3" s="6" t="s">
        <v>31</v>
      </c>
    </row>
    <row r="4" spans="1:2" s="4" customFormat="1" ht="13.5" thickBot="1">
      <c r="A4" s="11" t="s">
        <v>32</v>
      </c>
      <c r="B4" s="12" t="s">
        <v>33</v>
      </c>
    </row>
    <row r="5" spans="1:2" ht="12.75">
      <c r="A5" s="9" t="s">
        <v>34</v>
      </c>
      <c r="B5" s="10">
        <f>B7+B13</f>
        <v>5331832.63</v>
      </c>
    </row>
    <row r="6" spans="1:2" ht="12.75">
      <c r="A6" s="2" t="s">
        <v>35</v>
      </c>
      <c r="B6" s="3"/>
    </row>
    <row r="7" spans="1:2" ht="25.5">
      <c r="A7" s="2" t="s">
        <v>36</v>
      </c>
      <c r="B7" s="3">
        <v>5331832.63</v>
      </c>
    </row>
    <row r="8" spans="1:2" ht="12.75">
      <c r="A8" s="2" t="s">
        <v>37</v>
      </c>
      <c r="B8" s="3"/>
    </row>
    <row r="9" spans="1:2" ht="38.25">
      <c r="A9" s="2" t="s">
        <v>38</v>
      </c>
      <c r="B9" s="3"/>
    </row>
    <row r="10" spans="1:2" ht="38.25">
      <c r="A10" s="2" t="s">
        <v>39</v>
      </c>
      <c r="B10" s="3"/>
    </row>
    <row r="11" spans="1:2" ht="38.25">
      <c r="A11" s="2" t="s">
        <v>40</v>
      </c>
      <c r="B11" s="3"/>
    </row>
    <row r="12" spans="1:2" ht="25.5">
      <c r="A12" s="2" t="s">
        <v>41</v>
      </c>
      <c r="B12" s="3">
        <v>1348551.56</v>
      </c>
    </row>
    <row r="13" spans="1:2" ht="25.5">
      <c r="A13" s="2" t="s">
        <v>42</v>
      </c>
      <c r="B13" s="3"/>
    </row>
    <row r="14" spans="1:2" ht="12.75">
      <c r="A14" s="2" t="s">
        <v>37</v>
      </c>
      <c r="B14" s="3"/>
    </row>
    <row r="15" spans="1:2" ht="25.5">
      <c r="A15" s="2" t="s">
        <v>43</v>
      </c>
      <c r="B15" s="3"/>
    </row>
    <row r="16" spans="1:2" ht="25.5">
      <c r="A16" s="2" t="s">
        <v>44</v>
      </c>
      <c r="B16" s="3"/>
    </row>
    <row r="17" spans="1:2" ht="12.75">
      <c r="A17" s="2"/>
      <c r="B17" s="3"/>
    </row>
    <row r="18" spans="1:2" ht="12.75">
      <c r="A18" s="2" t="s">
        <v>45</v>
      </c>
      <c r="B18" s="3"/>
    </row>
    <row r="19" spans="1:2" ht="12.75">
      <c r="A19" s="2" t="s">
        <v>35</v>
      </c>
      <c r="B19" s="3"/>
    </row>
    <row r="20" spans="1:2" ht="25.5">
      <c r="A20" s="2" t="s">
        <v>46</v>
      </c>
      <c r="B20" s="3">
        <v>-3173.62</v>
      </c>
    </row>
    <row r="21" spans="1:2" ht="38.25">
      <c r="A21" s="2" t="s">
        <v>47</v>
      </c>
      <c r="B21" s="3"/>
    </row>
    <row r="22" spans="1:2" ht="12.75">
      <c r="A22" s="2" t="s">
        <v>37</v>
      </c>
      <c r="B22" s="3"/>
    </row>
    <row r="23" spans="1:2" ht="12.75">
      <c r="A23" s="2" t="s">
        <v>48</v>
      </c>
      <c r="B23" s="3">
        <v>-500.22</v>
      </c>
    </row>
    <row r="24" spans="1:2" ht="12.75">
      <c r="A24" s="2" t="s">
        <v>49</v>
      </c>
      <c r="B24" s="3">
        <v>-3155</v>
      </c>
    </row>
    <row r="25" spans="1:2" ht="12.75">
      <c r="A25" s="2" t="s">
        <v>50</v>
      </c>
      <c r="B25" s="3"/>
    </row>
    <row r="26" spans="1:2" ht="25.5">
      <c r="A26" s="2" t="s">
        <v>51</v>
      </c>
      <c r="B26" s="3"/>
    </row>
    <row r="27" spans="1:2" ht="12.75">
      <c r="A27" s="2" t="s">
        <v>52</v>
      </c>
      <c r="B27" s="3">
        <v>-100</v>
      </c>
    </row>
    <row r="28" spans="1:2" ht="25.5">
      <c r="A28" s="2" t="s">
        <v>53</v>
      </c>
      <c r="B28" s="3"/>
    </row>
    <row r="29" spans="1:2" ht="25.5">
      <c r="A29" s="2" t="s">
        <v>54</v>
      </c>
      <c r="B29" s="3"/>
    </row>
    <row r="30" spans="1:2" ht="25.5">
      <c r="A30" s="2" t="s">
        <v>55</v>
      </c>
      <c r="B30" s="3"/>
    </row>
    <row r="31" spans="1:2" ht="25.5">
      <c r="A31" s="2" t="s">
        <v>56</v>
      </c>
      <c r="B31" s="3"/>
    </row>
    <row r="32" spans="1:2" ht="12.75">
      <c r="A32" s="2" t="s">
        <v>57</v>
      </c>
      <c r="B32" s="3"/>
    </row>
    <row r="33" spans="1:2" ht="38.25">
      <c r="A33" s="2" t="s">
        <v>58</v>
      </c>
      <c r="B33" s="3"/>
    </row>
    <row r="34" spans="1:2" ht="12.75">
      <c r="A34" s="2" t="s">
        <v>37</v>
      </c>
      <c r="B34" s="3"/>
    </row>
    <row r="35" spans="1:2" ht="12.75">
      <c r="A35" s="2" t="s">
        <v>59</v>
      </c>
      <c r="B35" s="3"/>
    </row>
    <row r="36" spans="1:2" ht="12.75">
      <c r="A36" s="2" t="s">
        <v>60</v>
      </c>
      <c r="B36" s="3"/>
    </row>
    <row r="37" spans="1:2" ht="12.75">
      <c r="A37" s="2" t="s">
        <v>61</v>
      </c>
      <c r="B37" s="3"/>
    </row>
    <row r="38" spans="1:2" ht="25.5">
      <c r="A38" s="2" t="s">
        <v>62</v>
      </c>
      <c r="B38" s="3"/>
    </row>
    <row r="39" spans="1:2" ht="12.75">
      <c r="A39" s="2" t="s">
        <v>63</v>
      </c>
      <c r="B39" s="3"/>
    </row>
    <row r="40" spans="1:2" ht="25.5">
      <c r="A40" s="2" t="s">
        <v>64</v>
      </c>
      <c r="B40" s="3"/>
    </row>
    <row r="41" spans="1:2" ht="25.5">
      <c r="A41" s="2" t="s">
        <v>65</v>
      </c>
      <c r="B41" s="3"/>
    </row>
    <row r="42" spans="1:2" ht="25.5">
      <c r="A42" s="2" t="s">
        <v>66</v>
      </c>
      <c r="B42" s="3"/>
    </row>
    <row r="43" spans="1:2" ht="25.5">
      <c r="A43" s="2" t="s">
        <v>67</v>
      </c>
      <c r="B43" s="3"/>
    </row>
    <row r="44" spans="1:2" ht="12.75">
      <c r="A44" s="2" t="s">
        <v>68</v>
      </c>
      <c r="B44" s="3"/>
    </row>
    <row r="45" spans="1:2" ht="12.75">
      <c r="A45" s="2"/>
      <c r="B45" s="3"/>
    </row>
    <row r="46" spans="1:2" ht="12.75">
      <c r="A46" s="2" t="s">
        <v>69</v>
      </c>
      <c r="B46" s="3"/>
    </row>
    <row r="47" spans="1:2" ht="12.75">
      <c r="A47" s="2" t="s">
        <v>35</v>
      </c>
      <c r="B47" s="3"/>
    </row>
    <row r="48" spans="1:2" ht="12.75">
      <c r="A48" s="2" t="s">
        <v>70</v>
      </c>
      <c r="B48" s="3">
        <v>122983.62</v>
      </c>
    </row>
    <row r="49" spans="1:2" ht="38.25">
      <c r="A49" s="2" t="s">
        <v>71</v>
      </c>
      <c r="B49" s="3">
        <f>SUM(B51:B61)</f>
        <v>187222.72999999998</v>
      </c>
    </row>
    <row r="50" spans="1:2" ht="12.75">
      <c r="A50" s="2" t="s">
        <v>37</v>
      </c>
      <c r="B50" s="3"/>
    </row>
    <row r="51" spans="1:2" ht="12.75">
      <c r="A51" s="2" t="s">
        <v>72</v>
      </c>
      <c r="B51" s="3">
        <v>-5679.85</v>
      </c>
    </row>
    <row r="52" spans="1:2" ht="12.75">
      <c r="A52" s="2" t="s">
        <v>73</v>
      </c>
      <c r="B52" s="3">
        <v>1988.94</v>
      </c>
    </row>
    <row r="53" spans="1:2" ht="12.75">
      <c r="A53" s="2" t="s">
        <v>74</v>
      </c>
      <c r="B53" s="3"/>
    </row>
    <row r="54" spans="1:2" ht="12.75">
      <c r="A54" s="2" t="s">
        <v>75</v>
      </c>
      <c r="B54" s="3">
        <v>162989.98</v>
      </c>
    </row>
    <row r="55" spans="1:2" ht="12.75">
      <c r="A55" s="2" t="s">
        <v>76</v>
      </c>
      <c r="B55" s="3">
        <v>19216</v>
      </c>
    </row>
    <row r="56" spans="1:2" ht="12.75">
      <c r="A56" s="2" t="s">
        <v>77</v>
      </c>
      <c r="B56" s="3">
        <v>1685.08</v>
      </c>
    </row>
    <row r="57" spans="1:2" ht="12.75">
      <c r="A57" s="2" t="s">
        <v>78</v>
      </c>
      <c r="B57" s="3"/>
    </row>
    <row r="58" spans="1:2" ht="12.75">
      <c r="A58" s="2" t="s">
        <v>79</v>
      </c>
      <c r="B58" s="3"/>
    </row>
    <row r="59" spans="1:2" ht="12.75">
      <c r="A59" s="2" t="s">
        <v>80</v>
      </c>
      <c r="B59" s="3"/>
    </row>
    <row r="60" spans="1:2" ht="12.75">
      <c r="A60" s="2" t="s">
        <v>81</v>
      </c>
      <c r="B60" s="3">
        <v>1621</v>
      </c>
    </row>
    <row r="61" spans="1:2" ht="12.75">
      <c r="A61" s="2" t="s">
        <v>82</v>
      </c>
      <c r="B61" s="3">
        <v>5401.58</v>
      </c>
    </row>
    <row r="62" spans="1:2" ht="12.75">
      <c r="A62" s="2" t="s">
        <v>83</v>
      </c>
      <c r="B62" s="3"/>
    </row>
    <row r="63" spans="1:2" ht="12.75">
      <c r="A63" s="2" t="s">
        <v>84</v>
      </c>
      <c r="B63" s="3"/>
    </row>
    <row r="64" spans="1:2" ht="12.75">
      <c r="A64" s="2"/>
      <c r="B64" s="3"/>
    </row>
    <row r="65" spans="1:2" ht="51">
      <c r="A65" s="2" t="s">
        <v>85</v>
      </c>
      <c r="B65" s="3"/>
    </row>
    <row r="66" spans="1:2" ht="12.75">
      <c r="A66" s="2" t="s">
        <v>37</v>
      </c>
      <c r="B66" s="3"/>
    </row>
    <row r="67" spans="1:2" ht="12.75">
      <c r="A67" s="2" t="s">
        <v>86</v>
      </c>
      <c r="B67" s="3"/>
    </row>
    <row r="68" spans="1:2" ht="12.75">
      <c r="A68" s="2" t="s">
        <v>87</v>
      </c>
      <c r="B68" s="3"/>
    </row>
    <row r="69" spans="1:2" ht="12.75">
      <c r="A69" s="2" t="s">
        <v>88</v>
      </c>
      <c r="B69" s="3"/>
    </row>
    <row r="70" spans="1:2" ht="12.75">
      <c r="A70" s="2" t="s">
        <v>89</v>
      </c>
      <c r="B70" s="3"/>
    </row>
    <row r="71" spans="1:2" ht="12.75">
      <c r="A71" s="2" t="s">
        <v>90</v>
      </c>
      <c r="B71" s="3"/>
    </row>
    <row r="72" spans="1:2" ht="12.75">
      <c r="A72" s="2" t="s">
        <v>91</v>
      </c>
      <c r="B72" s="3"/>
    </row>
    <row r="73" spans="1:2" ht="12.75">
      <c r="A73" s="2" t="s">
        <v>92</v>
      </c>
      <c r="B73" s="3"/>
    </row>
    <row r="74" spans="1:2" ht="12.75">
      <c r="A74" s="2" t="s">
        <v>93</v>
      </c>
      <c r="B74" s="3"/>
    </row>
    <row r="75" spans="1:2" ht="12.75">
      <c r="A75" s="2" t="s">
        <v>94</v>
      </c>
      <c r="B75" s="3"/>
    </row>
    <row r="76" spans="1:2" ht="12.75">
      <c r="A76" s="2" t="s">
        <v>95</v>
      </c>
      <c r="B76" s="3"/>
    </row>
    <row r="77" spans="1:2" ht="12.75">
      <c r="A77" s="2" t="s">
        <v>96</v>
      </c>
      <c r="B77" s="3"/>
    </row>
    <row r="78" spans="1:2" ht="12.75">
      <c r="A78" s="2" t="s">
        <v>97</v>
      </c>
      <c r="B78" s="3"/>
    </row>
    <row r="79" spans="1:2" ht="12.75">
      <c r="A79" s="2" t="s">
        <v>98</v>
      </c>
      <c r="B7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64"/>
  <sheetViews>
    <sheetView view="pageBreakPreview" zoomScaleSheetLayoutView="100" workbookViewId="0" topLeftCell="A28">
      <selection activeCell="C21" sqref="C21"/>
    </sheetView>
  </sheetViews>
  <sheetFormatPr defaultColWidth="9.00390625" defaultRowHeight="12.75"/>
  <cols>
    <col min="1" max="1" width="34.625" style="0" customWidth="1"/>
    <col min="2" max="2" width="15.625" style="17" customWidth="1"/>
    <col min="3" max="3" width="13.625" style="0" customWidth="1"/>
    <col min="4" max="4" width="13.125" style="0" customWidth="1"/>
    <col min="5" max="5" width="20.75390625" style="0" customWidth="1"/>
    <col min="6" max="6" width="14.875" style="0" customWidth="1"/>
    <col min="7" max="7" width="11.625" style="0" customWidth="1"/>
    <col min="8" max="8" width="10.00390625" style="0" customWidth="1"/>
  </cols>
  <sheetData>
    <row r="1" spans="1:8" s="4" customFormat="1" ht="12.75">
      <c r="A1" s="53" t="s">
        <v>217</v>
      </c>
      <c r="B1" s="53"/>
      <c r="C1" s="53"/>
      <c r="D1" s="53"/>
      <c r="E1" s="53"/>
      <c r="F1" s="53"/>
      <c r="G1" s="53"/>
      <c r="H1" s="53"/>
    </row>
    <row r="2" ht="15.75">
      <c r="A2" s="5" t="s">
        <v>99</v>
      </c>
    </row>
    <row r="3" spans="1:10" ht="15.75">
      <c r="A3" s="8" t="s">
        <v>30</v>
      </c>
      <c r="B3" s="13"/>
      <c r="C3" s="1"/>
      <c r="D3" s="1"/>
      <c r="E3" s="1"/>
      <c r="F3" s="1"/>
      <c r="G3" s="1"/>
      <c r="H3" s="1"/>
      <c r="I3" s="1"/>
      <c r="J3" s="1"/>
    </row>
    <row r="4" spans="1:10" ht="51.75" customHeight="1">
      <c r="A4" s="8" t="s">
        <v>100</v>
      </c>
      <c r="B4" s="52" t="s">
        <v>210</v>
      </c>
      <c r="C4" s="52"/>
      <c r="D4" s="52"/>
      <c r="E4" s="52"/>
      <c r="F4" s="52"/>
      <c r="G4" s="1"/>
      <c r="H4" s="1"/>
      <c r="I4" s="1"/>
      <c r="J4" s="1"/>
    </row>
    <row r="5" spans="1:10" ht="13.5" thickBot="1">
      <c r="A5" s="1"/>
      <c r="B5" s="13"/>
      <c r="C5" s="1"/>
      <c r="D5" s="1"/>
      <c r="E5" s="1"/>
      <c r="F5" s="1"/>
      <c r="G5" s="1"/>
      <c r="H5" s="1"/>
      <c r="I5" s="1"/>
      <c r="J5" s="1"/>
    </row>
    <row r="6" spans="1:10" ht="25.5" customHeight="1">
      <c r="A6" s="54" t="s">
        <v>101</v>
      </c>
      <c r="B6" s="48" t="s">
        <v>189</v>
      </c>
      <c r="C6" s="48" t="s">
        <v>102</v>
      </c>
      <c r="D6" s="50" t="s">
        <v>204</v>
      </c>
      <c r="E6" s="50" t="s">
        <v>216</v>
      </c>
      <c r="F6" s="50" t="s">
        <v>205</v>
      </c>
      <c r="G6" s="48" t="s">
        <v>103</v>
      </c>
      <c r="H6" s="49"/>
      <c r="I6" s="1"/>
      <c r="J6" s="1"/>
    </row>
    <row r="7" spans="1:10" ht="87.75" customHeight="1" thickBot="1">
      <c r="A7" s="55"/>
      <c r="B7" s="56"/>
      <c r="C7" s="56"/>
      <c r="D7" s="51"/>
      <c r="E7" s="51"/>
      <c r="F7" s="51"/>
      <c r="G7" s="45" t="s">
        <v>104</v>
      </c>
      <c r="H7" s="46" t="s">
        <v>105</v>
      </c>
      <c r="I7" s="1"/>
      <c r="J7" s="1"/>
    </row>
    <row r="8" spans="1:10" ht="25.5">
      <c r="A8" s="9" t="s">
        <v>106</v>
      </c>
      <c r="B8" s="18" t="s">
        <v>107</v>
      </c>
      <c r="C8" s="9"/>
      <c r="D8" s="9"/>
      <c r="E8" s="9"/>
      <c r="F8" s="9"/>
      <c r="G8" s="9"/>
      <c r="H8" s="9"/>
      <c r="I8" s="1"/>
      <c r="J8" s="1"/>
    </row>
    <row r="9" spans="1:10" s="4" customFormat="1" ht="12.75">
      <c r="A9" s="42" t="s">
        <v>211</v>
      </c>
      <c r="B9" s="41" t="s">
        <v>107</v>
      </c>
      <c r="C9" s="42">
        <v>10057031</v>
      </c>
      <c r="D9" s="42">
        <f>D28</f>
        <v>8641300</v>
      </c>
      <c r="E9" s="42">
        <f>E28</f>
        <v>24231</v>
      </c>
      <c r="F9" s="42">
        <v>1391500</v>
      </c>
      <c r="G9" s="43">
        <f>D9+F9+E9</f>
        <v>10057031</v>
      </c>
      <c r="H9" s="42"/>
      <c r="I9" s="44"/>
      <c r="J9" s="44"/>
    </row>
    <row r="10" spans="1:10" ht="12.75">
      <c r="A10" s="2" t="s">
        <v>108</v>
      </c>
      <c r="B10" s="14" t="s">
        <v>107</v>
      </c>
      <c r="C10" s="2"/>
      <c r="D10" s="2"/>
      <c r="E10" s="2"/>
      <c r="F10" s="2"/>
      <c r="G10" s="43"/>
      <c r="H10" s="2"/>
      <c r="I10" s="1"/>
      <c r="J10" s="1"/>
    </row>
    <row r="11" spans="1:10" ht="25.5">
      <c r="A11" s="2" t="s">
        <v>212</v>
      </c>
      <c r="B11" s="14" t="s">
        <v>107</v>
      </c>
      <c r="C11" s="2">
        <v>8641300</v>
      </c>
      <c r="D11" s="2"/>
      <c r="E11" s="2"/>
      <c r="F11" s="2"/>
      <c r="G11" s="43"/>
      <c r="H11" s="2"/>
      <c r="I11" s="1"/>
      <c r="J11" s="1"/>
    </row>
    <row r="12" spans="1:10" ht="12.75">
      <c r="A12" s="2" t="s">
        <v>108</v>
      </c>
      <c r="B12" s="14"/>
      <c r="C12" s="2"/>
      <c r="D12" s="2"/>
      <c r="E12" s="2"/>
      <c r="F12" s="2"/>
      <c r="G12" s="43"/>
      <c r="H12" s="2"/>
      <c r="I12" s="1"/>
      <c r="J12" s="1"/>
    </row>
    <row r="13" spans="1:10" ht="12.75">
      <c r="A13" s="2" t="s">
        <v>109</v>
      </c>
      <c r="B13" s="14"/>
      <c r="C13" s="2">
        <v>8641300</v>
      </c>
      <c r="D13" s="2"/>
      <c r="E13" s="2"/>
      <c r="F13" s="2"/>
      <c r="G13" s="43"/>
      <c r="H13" s="2"/>
      <c r="I13" s="1"/>
      <c r="J13" s="1"/>
    </row>
    <row r="14" spans="1:10" ht="12.75">
      <c r="A14" s="2" t="s">
        <v>110</v>
      </c>
      <c r="B14" s="14"/>
      <c r="C14" s="2"/>
      <c r="D14" s="2"/>
      <c r="E14" s="2"/>
      <c r="F14" s="2"/>
      <c r="G14" s="43"/>
      <c r="H14" s="2"/>
      <c r="I14" s="1"/>
      <c r="J14" s="1"/>
    </row>
    <row r="15" spans="1:10" ht="12.75">
      <c r="A15" s="42" t="s">
        <v>218</v>
      </c>
      <c r="B15" s="14"/>
      <c r="C15" s="2">
        <f>SUM(D15:F15)</f>
        <v>24231</v>
      </c>
      <c r="D15" s="2"/>
      <c r="E15" s="2">
        <v>24231</v>
      </c>
      <c r="F15" s="2"/>
      <c r="G15" s="43"/>
      <c r="H15" s="2"/>
      <c r="I15" s="1"/>
      <c r="J15" s="1"/>
    </row>
    <row r="16" spans="1:10" ht="12.75">
      <c r="A16" s="2" t="s">
        <v>111</v>
      </c>
      <c r="B16" s="14"/>
      <c r="C16" s="2"/>
      <c r="D16" s="2"/>
      <c r="E16" s="2"/>
      <c r="F16" s="2"/>
      <c r="G16" s="43"/>
      <c r="H16" s="2"/>
      <c r="I16" s="1"/>
      <c r="J16" s="1"/>
    </row>
    <row r="17" spans="1:10" ht="76.5">
      <c r="A17" s="2" t="s">
        <v>213</v>
      </c>
      <c r="B17" s="14" t="s">
        <v>107</v>
      </c>
      <c r="C17" s="2">
        <f>C19+C20+C21</f>
        <v>1391500</v>
      </c>
      <c r="D17" s="2"/>
      <c r="E17" s="2"/>
      <c r="F17" s="2"/>
      <c r="G17" s="43"/>
      <c r="H17" s="2"/>
      <c r="I17" s="1"/>
      <c r="J17" s="1"/>
    </row>
    <row r="18" spans="1:10" ht="12.75">
      <c r="A18" s="2" t="s">
        <v>108</v>
      </c>
      <c r="B18" s="14" t="s">
        <v>107</v>
      </c>
      <c r="C18" s="2"/>
      <c r="D18" s="2"/>
      <c r="E18" s="2"/>
      <c r="F18" s="2"/>
      <c r="G18" s="43"/>
      <c r="H18" s="2"/>
      <c r="I18" s="1"/>
      <c r="J18" s="1"/>
    </row>
    <row r="19" spans="1:10" ht="25.5">
      <c r="A19" s="2" t="s">
        <v>201</v>
      </c>
      <c r="B19" s="14" t="s">
        <v>107</v>
      </c>
      <c r="C19" s="2">
        <f>550*270*9</f>
        <v>1336500</v>
      </c>
      <c r="D19" s="2"/>
      <c r="E19" s="2"/>
      <c r="F19" s="2"/>
      <c r="G19" s="43"/>
      <c r="H19" s="2"/>
      <c r="I19" s="1"/>
      <c r="J19" s="1"/>
    </row>
    <row r="20" spans="1:10" ht="38.25">
      <c r="A20" s="2" t="s">
        <v>214</v>
      </c>
      <c r="B20" s="14" t="s">
        <v>107</v>
      </c>
      <c r="C20" s="2">
        <v>35000</v>
      </c>
      <c r="D20" s="2"/>
      <c r="E20" s="2"/>
      <c r="F20" s="2"/>
      <c r="G20" s="43"/>
      <c r="H20" s="2"/>
      <c r="I20" s="1"/>
      <c r="J20" s="1"/>
    </row>
    <row r="21" spans="1:10" ht="12.75">
      <c r="A21" s="2" t="s">
        <v>202</v>
      </c>
      <c r="B21" s="14"/>
      <c r="C21" s="2">
        <v>20000</v>
      </c>
      <c r="D21" s="2"/>
      <c r="E21" s="2"/>
      <c r="F21" s="2"/>
      <c r="G21" s="43"/>
      <c r="H21" s="2"/>
      <c r="I21" s="1"/>
      <c r="J21" s="1"/>
    </row>
    <row r="22" spans="1:10" ht="25.5">
      <c r="A22" s="2" t="s">
        <v>112</v>
      </c>
      <c r="B22" s="14"/>
      <c r="C22" s="2"/>
      <c r="D22" s="2"/>
      <c r="E22" s="2"/>
      <c r="F22" s="2"/>
      <c r="G22" s="43"/>
      <c r="H22" s="2"/>
      <c r="I22" s="1"/>
      <c r="J22" s="1"/>
    </row>
    <row r="23" spans="1:10" ht="12.75">
      <c r="A23" s="2" t="s">
        <v>113</v>
      </c>
      <c r="B23" s="14" t="s">
        <v>107</v>
      </c>
      <c r="C23" s="2"/>
      <c r="D23" s="2"/>
      <c r="E23" s="2"/>
      <c r="F23" s="2"/>
      <c r="G23" s="43"/>
      <c r="H23" s="2"/>
      <c r="I23" s="1"/>
      <c r="J23" s="1"/>
    </row>
    <row r="24" spans="1:10" ht="12.75">
      <c r="A24" s="2" t="s">
        <v>108</v>
      </c>
      <c r="B24" s="14" t="s">
        <v>107</v>
      </c>
      <c r="C24" s="2"/>
      <c r="D24" s="2"/>
      <c r="E24" s="2"/>
      <c r="F24" s="2"/>
      <c r="G24" s="43"/>
      <c r="H24" s="2"/>
      <c r="I24" s="1"/>
      <c r="J24" s="1"/>
    </row>
    <row r="25" spans="1:10" ht="25.5">
      <c r="A25" s="2" t="s">
        <v>114</v>
      </c>
      <c r="B25" s="14" t="s">
        <v>107</v>
      </c>
      <c r="C25" s="2"/>
      <c r="D25" s="2"/>
      <c r="E25" s="2"/>
      <c r="F25" s="2"/>
      <c r="G25" s="43"/>
      <c r="H25" s="2"/>
      <c r="I25" s="1"/>
      <c r="J25" s="1"/>
    </row>
    <row r="26" spans="1:10" ht="25.5">
      <c r="A26" s="2" t="s">
        <v>115</v>
      </c>
      <c r="B26" s="14"/>
      <c r="C26" s="2"/>
      <c r="D26" s="2"/>
      <c r="E26" s="2"/>
      <c r="F26" s="2"/>
      <c r="G26" s="43"/>
      <c r="H26" s="2"/>
      <c r="I26" s="1"/>
      <c r="J26" s="1"/>
    </row>
    <row r="27" spans="1:10" ht="12.75">
      <c r="A27" s="2" t="s">
        <v>116</v>
      </c>
      <c r="B27" s="14" t="s">
        <v>107</v>
      </c>
      <c r="C27" s="2"/>
      <c r="D27" s="2"/>
      <c r="E27" s="2"/>
      <c r="F27" s="2"/>
      <c r="G27" s="43"/>
      <c r="H27" s="2"/>
      <c r="I27" s="1"/>
      <c r="J27" s="1"/>
    </row>
    <row r="28" spans="1:10" s="4" customFormat="1" ht="12.75">
      <c r="A28" s="42" t="s">
        <v>117</v>
      </c>
      <c r="B28" s="41">
        <v>900</v>
      </c>
      <c r="C28" s="42">
        <f>D28+F28+E28</f>
        <v>10057031</v>
      </c>
      <c r="D28" s="42">
        <f>D31+D36+D45+D47+D49+D50</f>
        <v>8641300</v>
      </c>
      <c r="E28" s="42">
        <f>E31+E36+E45+E47+E49+E50</f>
        <v>24231</v>
      </c>
      <c r="F28" s="42">
        <f>F31+F36+F45+F47+F49+F50</f>
        <v>1391500</v>
      </c>
      <c r="G28" s="43">
        <f>D28+F28+E28</f>
        <v>10057031</v>
      </c>
      <c r="H28" s="42"/>
      <c r="I28" s="44"/>
      <c r="J28" s="44"/>
    </row>
    <row r="29" spans="1:10" ht="12.75">
      <c r="A29" s="2" t="s">
        <v>108</v>
      </c>
      <c r="B29" s="14"/>
      <c r="C29" s="42"/>
      <c r="D29" s="2"/>
      <c r="E29" s="2"/>
      <c r="F29" s="2"/>
      <c r="G29" s="43"/>
      <c r="H29" s="2"/>
      <c r="I29" s="1"/>
      <c r="J29" s="1"/>
    </row>
    <row r="30" spans="1:10" ht="25.5">
      <c r="A30" s="2" t="s">
        <v>118</v>
      </c>
      <c r="B30" s="14"/>
      <c r="C30" s="42"/>
      <c r="D30" s="2"/>
      <c r="E30" s="2"/>
      <c r="F30" s="2"/>
      <c r="G30" s="43"/>
      <c r="H30" s="2"/>
      <c r="I30" s="1"/>
      <c r="J30" s="1"/>
    </row>
    <row r="31" spans="1:10" ht="12.75">
      <c r="A31" s="2" t="s">
        <v>119</v>
      </c>
      <c r="B31" s="41">
        <v>210</v>
      </c>
      <c r="C31" s="42">
        <f aca="true" t="shared" si="0" ref="C31:C53">D31+F31+E31</f>
        <v>8974118</v>
      </c>
      <c r="D31" s="42">
        <f>D33+D34+D35</f>
        <v>8130000</v>
      </c>
      <c r="E31" s="42">
        <f>E33+E34+E35</f>
        <v>0</v>
      </c>
      <c r="F31" s="42">
        <f>F33+F34+F35</f>
        <v>844118</v>
      </c>
      <c r="G31" s="43">
        <f>D31+F31+E31</f>
        <v>8974118</v>
      </c>
      <c r="H31" s="2"/>
      <c r="I31" s="1"/>
      <c r="J31" s="1"/>
    </row>
    <row r="32" spans="1:10" ht="12.75">
      <c r="A32" s="2" t="s">
        <v>120</v>
      </c>
      <c r="B32" s="14"/>
      <c r="C32" s="42">
        <f t="shared" si="0"/>
        <v>0</v>
      </c>
      <c r="D32" s="2"/>
      <c r="E32" s="2"/>
      <c r="F32" s="2"/>
      <c r="G32" s="43"/>
      <c r="H32" s="2"/>
      <c r="I32" s="1"/>
      <c r="J32" s="1"/>
    </row>
    <row r="33" spans="1:10" ht="12.75">
      <c r="A33" s="2" t="s">
        <v>121</v>
      </c>
      <c r="B33" s="14">
        <v>211</v>
      </c>
      <c r="C33" s="42">
        <f t="shared" si="0"/>
        <v>6668000</v>
      </c>
      <c r="D33" s="2">
        <v>6039000</v>
      </c>
      <c r="E33" s="2"/>
      <c r="F33" s="2">
        <v>629000</v>
      </c>
      <c r="G33" s="43">
        <f aca="true" t="shared" si="1" ref="G33:G41">D33+F33+E33</f>
        <v>6668000</v>
      </c>
      <c r="H33" s="2"/>
      <c r="I33" s="1"/>
      <c r="J33" s="1"/>
    </row>
    <row r="34" spans="1:10" ht="12.75">
      <c r="A34" s="2" t="s">
        <v>122</v>
      </c>
      <c r="B34" s="14">
        <v>212</v>
      </c>
      <c r="C34" s="42">
        <f t="shared" si="0"/>
        <v>30000</v>
      </c>
      <c r="D34" s="2">
        <v>30000</v>
      </c>
      <c r="E34" s="2"/>
      <c r="F34" s="2">
        <v>0</v>
      </c>
      <c r="G34" s="43">
        <f t="shared" si="1"/>
        <v>30000</v>
      </c>
      <c r="H34" s="2"/>
      <c r="I34" s="1"/>
      <c r="J34" s="1"/>
    </row>
    <row r="35" spans="1:10" ht="25.5">
      <c r="A35" s="2" t="s">
        <v>123</v>
      </c>
      <c r="B35" s="14">
        <v>213</v>
      </c>
      <c r="C35" s="42">
        <f t="shared" si="0"/>
        <v>2276118</v>
      </c>
      <c r="D35" s="2">
        <v>2061000</v>
      </c>
      <c r="E35" s="2"/>
      <c r="F35" s="2">
        <v>215118</v>
      </c>
      <c r="G35" s="43">
        <f t="shared" si="1"/>
        <v>2276118</v>
      </c>
      <c r="H35" s="2"/>
      <c r="I35" s="1"/>
      <c r="J35" s="1"/>
    </row>
    <row r="36" spans="1:10" ht="12.75">
      <c r="A36" s="2" t="s">
        <v>206</v>
      </c>
      <c r="B36" s="41">
        <v>220</v>
      </c>
      <c r="C36" s="42">
        <f t="shared" si="0"/>
        <v>1009793</v>
      </c>
      <c r="D36" s="42">
        <f>D37+D38+D39+D43+D44</f>
        <v>481300</v>
      </c>
      <c r="E36" s="42">
        <f>E37+E38+E39+E43+E44</f>
        <v>15516</v>
      </c>
      <c r="F36" s="42">
        <f>F37+F38+F39+F43+F44</f>
        <v>512977</v>
      </c>
      <c r="G36" s="43">
        <f t="shared" si="1"/>
        <v>1009793</v>
      </c>
      <c r="H36" s="2"/>
      <c r="I36" s="1"/>
      <c r="J36" s="1"/>
    </row>
    <row r="37" spans="1:10" ht="12.75">
      <c r="A37" s="2" t="s">
        <v>124</v>
      </c>
      <c r="B37" s="14">
        <v>221</v>
      </c>
      <c r="C37" s="42">
        <f t="shared" si="0"/>
        <v>38400</v>
      </c>
      <c r="D37" s="2">
        <v>18000</v>
      </c>
      <c r="E37" s="2"/>
      <c r="F37" s="2">
        <v>20400</v>
      </c>
      <c r="G37" s="43">
        <f t="shared" si="1"/>
        <v>38400</v>
      </c>
      <c r="H37" s="2"/>
      <c r="I37" s="1"/>
      <c r="J37" s="1"/>
    </row>
    <row r="38" spans="1:10" ht="12.75">
      <c r="A38" s="2" t="s">
        <v>125</v>
      </c>
      <c r="B38" s="14">
        <v>222</v>
      </c>
      <c r="C38" s="42">
        <f t="shared" si="0"/>
        <v>90500</v>
      </c>
      <c r="D38" s="2">
        <v>2500</v>
      </c>
      <c r="E38" s="2"/>
      <c r="F38" s="2">
        <v>88000</v>
      </c>
      <c r="G38" s="43">
        <f t="shared" si="1"/>
        <v>90500</v>
      </c>
      <c r="H38" s="2"/>
      <c r="I38" s="1"/>
      <c r="J38" s="1"/>
    </row>
    <row r="39" spans="1:10" ht="12.75">
      <c r="A39" s="2" t="s">
        <v>126</v>
      </c>
      <c r="B39" s="41">
        <v>223</v>
      </c>
      <c r="C39" s="42">
        <f t="shared" si="0"/>
        <v>451800</v>
      </c>
      <c r="D39" s="2">
        <f>D40+D41</f>
        <v>395800</v>
      </c>
      <c r="E39" s="2"/>
      <c r="F39" s="2">
        <f>F40+F41</f>
        <v>56000</v>
      </c>
      <c r="G39" s="43">
        <f t="shared" si="1"/>
        <v>451800</v>
      </c>
      <c r="H39" s="2"/>
      <c r="I39" s="1"/>
      <c r="J39" s="1"/>
    </row>
    <row r="40" spans="1:10" ht="12.75">
      <c r="A40" s="2"/>
      <c r="B40" s="40">
        <v>223020</v>
      </c>
      <c r="C40" s="42">
        <f t="shared" si="0"/>
        <v>270100</v>
      </c>
      <c r="D40" s="2">
        <v>214100</v>
      </c>
      <c r="E40" s="2"/>
      <c r="F40" s="2">
        <v>56000</v>
      </c>
      <c r="G40" s="43">
        <f t="shared" si="1"/>
        <v>270100</v>
      </c>
      <c r="H40" s="2"/>
      <c r="I40" s="1"/>
      <c r="J40" s="1"/>
    </row>
    <row r="41" spans="1:10" ht="12.75">
      <c r="A41" s="2"/>
      <c r="B41" s="40">
        <v>223030</v>
      </c>
      <c r="C41" s="42">
        <f t="shared" si="0"/>
        <v>181700</v>
      </c>
      <c r="D41" s="2">
        <v>181700</v>
      </c>
      <c r="E41" s="2"/>
      <c r="F41" s="2">
        <v>0</v>
      </c>
      <c r="G41" s="43">
        <f t="shared" si="1"/>
        <v>181700</v>
      </c>
      <c r="H41" s="2"/>
      <c r="I41" s="1"/>
      <c r="J41" s="1"/>
    </row>
    <row r="42" spans="1:10" ht="25.5">
      <c r="A42" s="2" t="s">
        <v>127</v>
      </c>
      <c r="B42" s="14">
        <v>224</v>
      </c>
      <c r="C42" s="42">
        <f t="shared" si="0"/>
        <v>0</v>
      </c>
      <c r="D42" s="2"/>
      <c r="E42" s="2"/>
      <c r="F42" s="2"/>
      <c r="G42" s="43"/>
      <c r="H42" s="2"/>
      <c r="I42" s="1"/>
      <c r="J42" s="1"/>
    </row>
    <row r="43" spans="1:10" ht="25.5">
      <c r="A43" s="2" t="s">
        <v>128</v>
      </c>
      <c r="B43" s="14">
        <v>225</v>
      </c>
      <c r="C43" s="42">
        <f t="shared" si="0"/>
        <v>224423</v>
      </c>
      <c r="D43" s="2">
        <v>25000</v>
      </c>
      <c r="E43" s="2">
        <v>11816</v>
      </c>
      <c r="F43" s="2">
        <v>187607</v>
      </c>
      <c r="G43" s="43">
        <f>D43+F43+E43</f>
        <v>224423</v>
      </c>
      <c r="H43" s="2"/>
      <c r="I43" s="1"/>
      <c r="J43" s="1"/>
    </row>
    <row r="44" spans="1:10" ht="12.75">
      <c r="A44" s="2" t="s">
        <v>129</v>
      </c>
      <c r="B44" s="14">
        <v>226</v>
      </c>
      <c r="C44" s="42">
        <f t="shared" si="0"/>
        <v>204670</v>
      </c>
      <c r="D44" s="2">
        <v>40000</v>
      </c>
      <c r="E44" s="2">
        <v>3700</v>
      </c>
      <c r="F44" s="2">
        <v>160970</v>
      </c>
      <c r="G44" s="43">
        <f>D44+F44+E44</f>
        <v>204670</v>
      </c>
      <c r="H44" s="2"/>
      <c r="I44" s="1"/>
      <c r="J44" s="1"/>
    </row>
    <row r="45" spans="1:10" ht="27" customHeight="1">
      <c r="A45" s="2" t="s">
        <v>207</v>
      </c>
      <c r="B45" s="41">
        <v>240</v>
      </c>
      <c r="C45" s="42">
        <f t="shared" si="0"/>
        <v>0</v>
      </c>
      <c r="D45" s="2"/>
      <c r="E45" s="2"/>
      <c r="F45" s="2"/>
      <c r="G45" s="43"/>
      <c r="H45" s="2"/>
      <c r="I45" s="1"/>
      <c r="J45" s="1"/>
    </row>
    <row r="46" spans="1:10" ht="38.25">
      <c r="A46" s="2" t="s">
        <v>130</v>
      </c>
      <c r="B46" s="14">
        <v>241</v>
      </c>
      <c r="C46" s="42">
        <f t="shared" si="0"/>
        <v>0</v>
      </c>
      <c r="D46" s="2"/>
      <c r="E46" s="2"/>
      <c r="F46" s="2"/>
      <c r="G46" s="43"/>
      <c r="H46" s="2"/>
      <c r="I46" s="1"/>
      <c r="J46" s="1"/>
    </row>
    <row r="47" spans="1:10" ht="25.5">
      <c r="A47" s="2" t="s">
        <v>208</v>
      </c>
      <c r="B47" s="41">
        <v>260</v>
      </c>
      <c r="C47" s="42">
        <f t="shared" si="0"/>
        <v>0</v>
      </c>
      <c r="D47" s="2"/>
      <c r="E47" s="2"/>
      <c r="F47" s="2"/>
      <c r="G47" s="43"/>
      <c r="H47" s="2"/>
      <c r="I47" s="1"/>
      <c r="J47" s="1"/>
    </row>
    <row r="48" spans="1:10" ht="25.5">
      <c r="A48" s="2" t="s">
        <v>131</v>
      </c>
      <c r="B48" s="14">
        <v>262</v>
      </c>
      <c r="C48" s="42">
        <f t="shared" si="0"/>
        <v>0</v>
      </c>
      <c r="D48" s="2"/>
      <c r="E48" s="2"/>
      <c r="F48" s="2"/>
      <c r="G48" s="43"/>
      <c r="H48" s="2"/>
      <c r="I48" s="1"/>
      <c r="J48" s="1"/>
    </row>
    <row r="49" spans="1:10" ht="12.75">
      <c r="A49" s="2" t="s">
        <v>132</v>
      </c>
      <c r="B49" s="41">
        <v>290</v>
      </c>
      <c r="C49" s="42">
        <f t="shared" si="0"/>
        <v>36107</v>
      </c>
      <c r="D49" s="42">
        <v>20000</v>
      </c>
      <c r="E49" s="42"/>
      <c r="F49" s="42">
        <v>16107</v>
      </c>
      <c r="G49" s="43">
        <f>D49+F49+E49</f>
        <v>36107</v>
      </c>
      <c r="H49" s="2"/>
      <c r="I49" s="1"/>
      <c r="J49" s="1"/>
    </row>
    <row r="50" spans="1:10" ht="25.5">
      <c r="A50" s="2" t="s">
        <v>209</v>
      </c>
      <c r="B50" s="41">
        <v>300</v>
      </c>
      <c r="C50" s="42">
        <f t="shared" si="0"/>
        <v>37013</v>
      </c>
      <c r="D50" s="2">
        <f>D51+D52</f>
        <v>10000</v>
      </c>
      <c r="E50" s="2">
        <f>E51+E52</f>
        <v>8715</v>
      </c>
      <c r="F50" s="2">
        <f>F51+F52</f>
        <v>18298</v>
      </c>
      <c r="G50" s="43">
        <f>D50+F50+E50</f>
        <v>37013</v>
      </c>
      <c r="H50" s="2"/>
      <c r="I50" s="1"/>
      <c r="J50" s="1"/>
    </row>
    <row r="51" spans="1:10" ht="25.5">
      <c r="A51" s="2" t="s">
        <v>133</v>
      </c>
      <c r="B51" s="14">
        <v>310</v>
      </c>
      <c r="C51" s="42">
        <f t="shared" si="0"/>
        <v>6000</v>
      </c>
      <c r="D51" s="2"/>
      <c r="E51" s="2">
        <v>6000</v>
      </c>
      <c r="F51" s="2"/>
      <c r="G51" s="43">
        <f>D51+F51+E51</f>
        <v>6000</v>
      </c>
      <c r="H51" s="2"/>
      <c r="I51" s="1"/>
      <c r="J51" s="1"/>
    </row>
    <row r="52" spans="1:10" ht="25.5">
      <c r="A52" s="2" t="s">
        <v>134</v>
      </c>
      <c r="B52" s="14">
        <v>340</v>
      </c>
      <c r="C52" s="42">
        <f t="shared" si="0"/>
        <v>31013</v>
      </c>
      <c r="D52" s="2">
        <f>D53</f>
        <v>10000</v>
      </c>
      <c r="E52" s="2">
        <f>E53</f>
        <v>2715</v>
      </c>
      <c r="F52" s="2">
        <f>F53</f>
        <v>18298</v>
      </c>
      <c r="G52" s="43">
        <f>D52+F52+E52</f>
        <v>31013</v>
      </c>
      <c r="H52" s="2"/>
      <c r="I52" s="1"/>
      <c r="J52" s="1"/>
    </row>
    <row r="53" spans="1:10" ht="12.75">
      <c r="A53" s="2"/>
      <c r="B53" s="40">
        <v>340012</v>
      </c>
      <c r="C53" s="42">
        <f t="shared" si="0"/>
        <v>31013</v>
      </c>
      <c r="D53" s="2">
        <v>10000</v>
      </c>
      <c r="E53" s="2">
        <v>2715</v>
      </c>
      <c r="F53" s="2">
        <v>18298</v>
      </c>
      <c r="G53" s="43">
        <f>D53+F53+E53</f>
        <v>31013</v>
      </c>
      <c r="H53" s="2"/>
      <c r="I53" s="1"/>
      <c r="J53" s="1"/>
    </row>
    <row r="54" spans="1:10" ht="28.5" customHeight="1">
      <c r="A54" s="19" t="s">
        <v>135</v>
      </c>
      <c r="B54" s="20"/>
      <c r="C54" s="47" t="s">
        <v>215</v>
      </c>
      <c r="D54" s="47"/>
      <c r="E54" s="47"/>
      <c r="F54" s="47"/>
      <c r="G54" s="47"/>
      <c r="H54" s="21"/>
      <c r="I54" s="1"/>
      <c r="J54" s="1"/>
    </row>
    <row r="55" spans="1:10" ht="12.75">
      <c r="A55" s="19" t="s">
        <v>136</v>
      </c>
      <c r="B55" s="20"/>
      <c r="C55" s="21"/>
      <c r="D55" s="21"/>
      <c r="E55" s="21"/>
      <c r="F55" s="21"/>
      <c r="G55" s="21"/>
      <c r="H55" s="21"/>
      <c r="I55" s="1"/>
      <c r="J55" s="1"/>
    </row>
    <row r="56" spans="1:10" ht="12.75">
      <c r="A56" s="19"/>
      <c r="B56" s="20"/>
      <c r="C56" s="21"/>
      <c r="D56" s="21"/>
      <c r="E56" s="21"/>
      <c r="F56" s="21"/>
      <c r="G56" s="21"/>
      <c r="H56" s="21"/>
      <c r="I56" s="1"/>
      <c r="J56" s="1"/>
    </row>
    <row r="57" spans="1:10" ht="12.75">
      <c r="A57" s="19" t="s">
        <v>137</v>
      </c>
      <c r="B57" s="20"/>
      <c r="C57" s="21"/>
      <c r="D57" s="21"/>
      <c r="E57" s="21"/>
      <c r="F57" s="21"/>
      <c r="G57" s="21"/>
      <c r="H57" s="21"/>
      <c r="I57" s="1"/>
      <c r="J57" s="1"/>
    </row>
    <row r="58" spans="1:10" ht="15.75" customHeight="1">
      <c r="A58" s="19" t="s">
        <v>138</v>
      </c>
      <c r="B58" s="20"/>
      <c r="C58" s="47" t="s">
        <v>203</v>
      </c>
      <c r="D58" s="47"/>
      <c r="E58" s="47"/>
      <c r="F58" s="47"/>
      <c r="G58" s="47"/>
      <c r="H58" s="21"/>
      <c r="I58" s="1"/>
      <c r="J58" s="1"/>
    </row>
    <row r="59" spans="1:10" ht="12.75">
      <c r="A59" s="19" t="s">
        <v>139</v>
      </c>
      <c r="B59" s="20"/>
      <c r="C59" s="21"/>
      <c r="D59" s="21"/>
      <c r="E59" s="21"/>
      <c r="F59" s="21"/>
      <c r="G59" s="21"/>
      <c r="H59" s="21"/>
      <c r="I59" s="1"/>
      <c r="J59" s="1"/>
    </row>
    <row r="60" spans="1:10" ht="12.75">
      <c r="A60" s="19"/>
      <c r="B60" s="20"/>
      <c r="C60" s="21"/>
      <c r="D60" s="21"/>
      <c r="E60" s="21"/>
      <c r="F60" s="21"/>
      <c r="G60" s="21"/>
      <c r="H60" s="21"/>
      <c r="I60" s="1"/>
      <c r="J60" s="1"/>
    </row>
    <row r="61" spans="1:10" ht="23.25" customHeight="1">
      <c r="A61" s="19" t="s">
        <v>140</v>
      </c>
      <c r="B61" s="20"/>
      <c r="C61" s="47" t="s">
        <v>203</v>
      </c>
      <c r="D61" s="47"/>
      <c r="E61" s="47"/>
      <c r="F61" s="47"/>
      <c r="G61" s="47"/>
      <c r="H61" s="21"/>
      <c r="I61" s="1"/>
      <c r="J61" s="1"/>
    </row>
    <row r="62" spans="1:10" ht="12.75">
      <c r="A62" s="19" t="s">
        <v>139</v>
      </c>
      <c r="B62" s="20"/>
      <c r="C62" s="21"/>
      <c r="D62" s="21"/>
      <c r="E62" s="21"/>
      <c r="F62" s="21"/>
      <c r="G62" s="21"/>
      <c r="H62" s="21"/>
      <c r="I62" s="1"/>
      <c r="J62" s="1"/>
    </row>
    <row r="63" spans="1:10" ht="12.75">
      <c r="A63" s="1"/>
      <c r="B63" s="13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3"/>
      <c r="C64" s="1"/>
      <c r="D64" s="1"/>
      <c r="E64" s="1"/>
      <c r="F64" s="1"/>
      <c r="G64" s="1"/>
      <c r="H64" s="1"/>
      <c r="I64" s="1"/>
      <c r="J64" s="1"/>
    </row>
  </sheetData>
  <mergeCells count="12">
    <mergeCell ref="B4:F4"/>
    <mergeCell ref="A1:H1"/>
    <mergeCell ref="A6:A7"/>
    <mergeCell ref="B6:B7"/>
    <mergeCell ref="C6:C7"/>
    <mergeCell ref="C61:G61"/>
    <mergeCell ref="C58:G58"/>
    <mergeCell ref="G6:H6"/>
    <mergeCell ref="C54:G54"/>
    <mergeCell ref="D6:D7"/>
    <mergeCell ref="F6:F7"/>
    <mergeCell ref="E6:E7"/>
  </mergeCells>
  <printOptions horizontalCentered="1"/>
  <pageMargins left="0.7874015748031497" right="0.7874015748031497" top="0.15748031496062992" bottom="0.2362204724409449" header="0.15748031496062992" footer="0.1968503937007874"/>
  <pageSetup fitToHeight="2" horizontalDpi="600" verticalDpi="600" orientation="landscape" paperSize="9" scale="90" r:id="rId1"/>
  <rowBreaks count="1" manualBreakCount="1">
    <brk id="2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53.625" style="0" customWidth="1"/>
    <col min="2" max="7" width="8.25390625" style="0" customWidth="1"/>
  </cols>
  <sheetData>
    <row r="1" spans="1:7" ht="15">
      <c r="A1" s="7" t="s">
        <v>141</v>
      </c>
      <c r="B1" s="1"/>
      <c r="C1" s="1"/>
      <c r="D1" s="1"/>
      <c r="E1" s="1"/>
      <c r="F1" s="1"/>
      <c r="G1" s="1"/>
    </row>
    <row r="2" spans="1:7" ht="15">
      <c r="A2" s="7"/>
      <c r="B2" s="1"/>
      <c r="C2" s="1"/>
      <c r="D2" s="1"/>
      <c r="E2" s="1"/>
      <c r="F2" s="1"/>
      <c r="G2" s="1"/>
    </row>
    <row r="3" spans="1:7" ht="15">
      <c r="A3" s="7" t="s">
        <v>0</v>
      </c>
      <c r="B3" s="1"/>
      <c r="C3" s="1"/>
      <c r="D3" s="1"/>
      <c r="E3" s="1"/>
      <c r="F3" s="1"/>
      <c r="G3" s="1"/>
    </row>
    <row r="4" spans="1:7" ht="30">
      <c r="A4" s="7" t="s">
        <v>142</v>
      </c>
      <c r="B4" s="1"/>
      <c r="C4" s="1"/>
      <c r="D4" s="1"/>
      <c r="E4" s="1"/>
      <c r="F4" s="1"/>
      <c r="G4" s="1"/>
    </row>
    <row r="5" spans="1:7" ht="30">
      <c r="A5" s="7" t="s">
        <v>143</v>
      </c>
      <c r="B5" s="1"/>
      <c r="C5" s="1"/>
      <c r="D5" s="1"/>
      <c r="E5" s="1"/>
      <c r="F5" s="1"/>
      <c r="G5" s="1"/>
    </row>
    <row r="6" spans="1:7" ht="13.5" thickBot="1">
      <c r="A6" s="1"/>
      <c r="B6" s="1"/>
      <c r="C6" s="1"/>
      <c r="D6" s="1"/>
      <c r="E6" s="1"/>
      <c r="F6" s="1"/>
      <c r="G6" s="1"/>
    </row>
    <row r="7" spans="1:7" ht="21" customHeight="1">
      <c r="A7" s="31" t="s">
        <v>144</v>
      </c>
      <c r="B7" s="60"/>
      <c r="C7" s="61"/>
      <c r="D7" s="61"/>
      <c r="E7" s="61"/>
      <c r="F7" s="61"/>
      <c r="G7" s="62"/>
    </row>
    <row r="8" spans="1:7" ht="21" customHeight="1">
      <c r="A8" s="32" t="s">
        <v>145</v>
      </c>
      <c r="B8" s="63"/>
      <c r="C8" s="64"/>
      <c r="D8" s="64"/>
      <c r="E8" s="64"/>
      <c r="F8" s="64"/>
      <c r="G8" s="65"/>
    </row>
    <row r="9" spans="1:7" ht="21" customHeight="1" thickBot="1">
      <c r="A9" s="32" t="s">
        <v>146</v>
      </c>
      <c r="B9" s="66"/>
      <c r="C9" s="67"/>
      <c r="D9" s="67"/>
      <c r="E9" s="67"/>
      <c r="F9" s="67"/>
      <c r="G9" s="68"/>
    </row>
    <row r="10" spans="1:7" ht="13.5" thickBot="1">
      <c r="A10" s="32" t="s">
        <v>147</v>
      </c>
      <c r="B10" s="57" t="s">
        <v>148</v>
      </c>
      <c r="C10" s="58"/>
      <c r="D10" s="59" t="s">
        <v>149</v>
      </c>
      <c r="E10" s="58"/>
      <c r="F10" s="59" t="s">
        <v>150</v>
      </c>
      <c r="G10" s="58"/>
    </row>
    <row r="11" spans="1:7" ht="12.75">
      <c r="A11" s="32"/>
      <c r="B11" s="29" t="s">
        <v>151</v>
      </c>
      <c r="C11" s="28" t="s">
        <v>152</v>
      </c>
      <c r="D11" s="27" t="s">
        <v>151</v>
      </c>
      <c r="E11" s="28" t="s">
        <v>152</v>
      </c>
      <c r="F11" s="27" t="s">
        <v>151</v>
      </c>
      <c r="G11" s="28" t="s">
        <v>152</v>
      </c>
    </row>
    <row r="12" spans="1:7" ht="12.75">
      <c r="A12" s="32" t="s">
        <v>153</v>
      </c>
      <c r="B12" s="22">
        <v>270</v>
      </c>
      <c r="C12" s="25"/>
      <c r="D12" s="24">
        <v>270</v>
      </c>
      <c r="E12" s="25"/>
      <c r="F12" s="24">
        <v>270</v>
      </c>
      <c r="G12" s="25"/>
    </row>
    <row r="13" spans="1:7" ht="25.5">
      <c r="A13" s="32" t="s">
        <v>154</v>
      </c>
      <c r="B13" s="22"/>
      <c r="C13" s="25"/>
      <c r="D13" s="24"/>
      <c r="E13" s="25"/>
      <c r="F13" s="24"/>
      <c r="G13" s="25"/>
    </row>
    <row r="14" spans="1:7" ht="25.5">
      <c r="A14" s="32" t="s">
        <v>155</v>
      </c>
      <c r="B14" s="22"/>
      <c r="C14" s="25"/>
      <c r="D14" s="24"/>
      <c r="E14" s="25"/>
      <c r="F14" s="24"/>
      <c r="G14" s="25"/>
    </row>
    <row r="15" spans="1:7" ht="25.5">
      <c r="A15" s="32" t="s">
        <v>156</v>
      </c>
      <c r="B15" s="22">
        <v>270</v>
      </c>
      <c r="C15" s="25"/>
      <c r="D15" s="24">
        <v>270</v>
      </c>
      <c r="E15" s="25"/>
      <c r="F15" s="24">
        <v>270</v>
      </c>
      <c r="G15" s="25"/>
    </row>
    <row r="16" spans="1:7" ht="25.5">
      <c r="A16" s="32" t="s">
        <v>157</v>
      </c>
      <c r="B16" s="22"/>
      <c r="C16" s="25"/>
      <c r="D16" s="24"/>
      <c r="E16" s="25"/>
      <c r="F16" s="24"/>
      <c r="G16" s="25"/>
    </row>
    <row r="17" spans="1:7" ht="12.75">
      <c r="A17" s="32" t="s">
        <v>158</v>
      </c>
      <c r="B17" s="22"/>
      <c r="C17" s="25"/>
      <c r="D17" s="24"/>
      <c r="E17" s="25"/>
      <c r="F17" s="24"/>
      <c r="G17" s="25"/>
    </row>
    <row r="18" spans="1:7" ht="25.5">
      <c r="A18" s="32" t="s">
        <v>159</v>
      </c>
      <c r="B18" s="22"/>
      <c r="C18" s="25"/>
      <c r="D18" s="24"/>
      <c r="E18" s="25"/>
      <c r="F18" s="24"/>
      <c r="G18" s="25"/>
    </row>
    <row r="19" spans="1:7" ht="25.5">
      <c r="A19" s="32" t="s">
        <v>160</v>
      </c>
      <c r="B19" s="22"/>
      <c r="C19" s="25"/>
      <c r="D19" s="24"/>
      <c r="E19" s="25"/>
      <c r="F19" s="24"/>
      <c r="G19" s="25"/>
    </row>
    <row r="20" spans="1:7" ht="26.25" thickBot="1">
      <c r="A20" s="33" t="s">
        <v>161</v>
      </c>
      <c r="B20" s="30">
        <v>550</v>
      </c>
      <c r="C20" s="16"/>
      <c r="D20" s="26">
        <v>600</v>
      </c>
      <c r="E20" s="16"/>
      <c r="F20" s="26">
        <v>650</v>
      </c>
      <c r="G20" s="16"/>
    </row>
  </sheetData>
  <mergeCells count="6">
    <mergeCell ref="B10:C10"/>
    <mergeCell ref="D10:E10"/>
    <mergeCell ref="F10:G10"/>
    <mergeCell ref="B7:G7"/>
    <mergeCell ref="B8:G8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G31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53.625" style="0" customWidth="1"/>
    <col min="2" max="3" width="9.875" style="0" customWidth="1"/>
    <col min="4" max="4" width="12.375" style="0" customWidth="1"/>
    <col min="5" max="7" width="9.875" style="0" customWidth="1"/>
  </cols>
  <sheetData>
    <row r="1" spans="1:7" ht="15">
      <c r="A1" s="7" t="s">
        <v>162</v>
      </c>
      <c r="B1" s="1"/>
      <c r="C1" s="1"/>
      <c r="D1" s="1"/>
      <c r="E1" s="1"/>
      <c r="F1" s="1"/>
      <c r="G1" s="1"/>
    </row>
    <row r="2" spans="1:7" ht="15">
      <c r="A2" s="7" t="s">
        <v>0</v>
      </c>
      <c r="B2" s="1"/>
      <c r="C2" s="1"/>
      <c r="D2" s="1"/>
      <c r="E2" s="1"/>
      <c r="F2" s="1"/>
      <c r="G2" s="1"/>
    </row>
    <row r="3" spans="1:7" ht="15">
      <c r="A3" s="7" t="s">
        <v>163</v>
      </c>
      <c r="B3" s="1"/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7" ht="12.75">
      <c r="A5" s="73" t="s">
        <v>147</v>
      </c>
      <c r="B5" s="69" t="s">
        <v>148</v>
      </c>
      <c r="C5" s="70"/>
      <c r="D5" s="71" t="s">
        <v>149</v>
      </c>
      <c r="E5" s="70"/>
      <c r="F5" s="71" t="s">
        <v>150</v>
      </c>
      <c r="G5" s="72"/>
    </row>
    <row r="6" spans="1:7" ht="13.5" thickBot="1">
      <c r="A6" s="74"/>
      <c r="B6" s="26" t="s">
        <v>151</v>
      </c>
      <c r="C6" s="15" t="s">
        <v>152</v>
      </c>
      <c r="D6" s="15" t="s">
        <v>151</v>
      </c>
      <c r="E6" s="15" t="s">
        <v>152</v>
      </c>
      <c r="F6" s="15" t="s">
        <v>151</v>
      </c>
      <c r="G6" s="16" t="s">
        <v>152</v>
      </c>
    </row>
    <row r="7" spans="1:7" ht="12.75">
      <c r="A7" s="34" t="s">
        <v>164</v>
      </c>
      <c r="B7" s="27">
        <f>B8+B9</f>
        <v>11424300</v>
      </c>
      <c r="C7" s="9"/>
      <c r="D7" s="9">
        <f>D8+D9</f>
        <v>12457580</v>
      </c>
      <c r="E7" s="9"/>
      <c r="F7" s="9">
        <f>F8+F9</f>
        <v>13591188.000000002</v>
      </c>
      <c r="G7" s="28"/>
    </row>
    <row r="8" spans="1:7" ht="38.25">
      <c r="A8" s="23" t="s">
        <v>165</v>
      </c>
      <c r="B8" s="24">
        <v>10032800</v>
      </c>
      <c r="C8" s="2"/>
      <c r="D8" s="2">
        <v>11036080</v>
      </c>
      <c r="E8" s="2"/>
      <c r="F8" s="2">
        <f>D8*1.1</f>
        <v>12139688.000000002</v>
      </c>
      <c r="G8" s="25"/>
    </row>
    <row r="9" spans="1:7" ht="12.75">
      <c r="A9" s="23" t="s">
        <v>166</v>
      </c>
      <c r="B9" s="24">
        <v>1391500</v>
      </c>
      <c r="C9" s="2"/>
      <c r="D9" s="2">
        <v>1421500</v>
      </c>
      <c r="E9" s="2"/>
      <c r="F9" s="2">
        <f>D9+30000</f>
        <v>1451500</v>
      </c>
      <c r="G9" s="25"/>
    </row>
    <row r="10" spans="1:7" ht="12.75">
      <c r="A10" s="23" t="s">
        <v>167</v>
      </c>
      <c r="B10" s="24">
        <f>B11+B12</f>
        <v>11424300</v>
      </c>
      <c r="C10" s="2"/>
      <c r="D10" s="2">
        <f>D12+D11</f>
        <v>12457580</v>
      </c>
      <c r="E10" s="2"/>
      <c r="F10" s="2">
        <f>F11+F12</f>
        <v>13591188.000000002</v>
      </c>
      <c r="G10" s="25"/>
    </row>
    <row r="11" spans="1:7" ht="12.75">
      <c r="A11" s="23" t="s">
        <v>168</v>
      </c>
      <c r="B11" s="24">
        <f>B8</f>
        <v>10032800</v>
      </c>
      <c r="C11" s="2"/>
      <c r="D11" s="2">
        <f>D8</f>
        <v>11036080</v>
      </c>
      <c r="E11" s="2"/>
      <c r="F11" s="2">
        <f>F8</f>
        <v>12139688.000000002</v>
      </c>
      <c r="G11" s="25"/>
    </row>
    <row r="12" spans="1:7" ht="12.75">
      <c r="A12" s="23" t="s">
        <v>169</v>
      </c>
      <c r="B12" s="24">
        <f>B9</f>
        <v>1391500</v>
      </c>
      <c r="C12" s="2"/>
      <c r="D12" s="2">
        <f>D9</f>
        <v>1421500</v>
      </c>
      <c r="E12" s="2"/>
      <c r="F12" s="2">
        <f>F9</f>
        <v>1451500</v>
      </c>
      <c r="G12" s="25"/>
    </row>
    <row r="13" spans="1:7" ht="12.75">
      <c r="A13" s="23" t="s">
        <v>170</v>
      </c>
      <c r="B13" s="24"/>
      <c r="C13" s="2"/>
      <c r="D13" s="2"/>
      <c r="E13" s="2"/>
      <c r="F13" s="2"/>
      <c r="G13" s="25"/>
    </row>
    <row r="14" spans="1:7" ht="12.75">
      <c r="A14" s="23" t="s">
        <v>171</v>
      </c>
      <c r="B14" s="24"/>
      <c r="C14" s="2"/>
      <c r="D14" s="2"/>
      <c r="E14" s="2"/>
      <c r="F14" s="2"/>
      <c r="G14" s="25"/>
    </row>
    <row r="15" spans="1:7" ht="25.5">
      <c r="A15" s="23" t="s">
        <v>172</v>
      </c>
      <c r="B15" s="24"/>
      <c r="C15" s="2"/>
      <c r="D15" s="2"/>
      <c r="E15" s="2"/>
      <c r="F15" s="2"/>
      <c r="G15" s="25"/>
    </row>
    <row r="16" spans="1:7" ht="12.75">
      <c r="A16" s="23" t="s">
        <v>173</v>
      </c>
      <c r="B16" s="24"/>
      <c r="C16" s="2"/>
      <c r="D16" s="2"/>
      <c r="E16" s="2"/>
      <c r="F16" s="2"/>
      <c r="G16" s="25"/>
    </row>
    <row r="17" spans="1:7" ht="25.5">
      <c r="A17" s="23" t="s">
        <v>174</v>
      </c>
      <c r="B17" s="24"/>
      <c r="C17" s="2"/>
      <c r="D17" s="2"/>
      <c r="E17" s="2"/>
      <c r="F17" s="2"/>
      <c r="G17" s="25"/>
    </row>
    <row r="18" spans="1:7" ht="12.75">
      <c r="A18" s="23" t="s">
        <v>175</v>
      </c>
      <c r="B18" s="24"/>
      <c r="C18" s="2"/>
      <c r="D18" s="2"/>
      <c r="E18" s="2"/>
      <c r="F18" s="2"/>
      <c r="G18" s="25"/>
    </row>
    <row r="19" spans="1:7" ht="25.5">
      <c r="A19" s="23" t="s">
        <v>176</v>
      </c>
      <c r="B19" s="24"/>
      <c r="C19" s="2"/>
      <c r="D19" s="2"/>
      <c r="E19" s="2"/>
      <c r="F19" s="2"/>
      <c r="G19" s="25"/>
    </row>
    <row r="20" spans="1:7" ht="12.75">
      <c r="A20" s="23" t="s">
        <v>177</v>
      </c>
      <c r="B20" s="24"/>
      <c r="C20" s="2"/>
      <c r="D20" s="2"/>
      <c r="E20" s="2"/>
      <c r="F20" s="2"/>
      <c r="G20" s="25"/>
    </row>
    <row r="21" spans="1:7" ht="12.75">
      <c r="A21" s="23" t="s">
        <v>178</v>
      </c>
      <c r="B21" s="24"/>
      <c r="C21" s="2"/>
      <c r="D21" s="2"/>
      <c r="E21" s="2"/>
      <c r="F21" s="2"/>
      <c r="G21" s="25"/>
    </row>
    <row r="22" spans="1:7" ht="12.75">
      <c r="A22" s="23" t="s">
        <v>179</v>
      </c>
      <c r="B22" s="24"/>
      <c r="C22" s="2"/>
      <c r="D22" s="2"/>
      <c r="E22" s="2"/>
      <c r="F22" s="2"/>
      <c r="G22" s="25"/>
    </row>
    <row r="23" spans="1:7" ht="12.75">
      <c r="A23" s="23" t="s">
        <v>180</v>
      </c>
      <c r="B23" s="24"/>
      <c r="C23" s="2"/>
      <c r="D23" s="2"/>
      <c r="E23" s="2"/>
      <c r="F23" s="2"/>
      <c r="G23" s="25"/>
    </row>
    <row r="24" spans="1:7" ht="12.75">
      <c r="A24" s="23" t="s">
        <v>181</v>
      </c>
      <c r="B24" s="24"/>
      <c r="C24" s="2"/>
      <c r="D24" s="2"/>
      <c r="E24" s="2"/>
      <c r="F24" s="2"/>
      <c r="G24" s="25"/>
    </row>
    <row r="25" spans="1:7" ht="12.75">
      <c r="A25" s="23" t="s">
        <v>182</v>
      </c>
      <c r="B25" s="24"/>
      <c r="C25" s="2"/>
      <c r="D25" s="2"/>
      <c r="E25" s="2"/>
      <c r="F25" s="2"/>
      <c r="G25" s="25"/>
    </row>
    <row r="26" spans="1:7" ht="12.75">
      <c r="A26" s="23" t="s">
        <v>183</v>
      </c>
      <c r="B26" s="24"/>
      <c r="C26" s="2"/>
      <c r="D26" s="2"/>
      <c r="E26" s="2"/>
      <c r="F26" s="2"/>
      <c r="G26" s="25"/>
    </row>
    <row r="27" spans="1:7" ht="12.75">
      <c r="A27" s="23" t="s">
        <v>184</v>
      </c>
      <c r="B27" s="24"/>
      <c r="C27" s="2"/>
      <c r="D27" s="2"/>
      <c r="E27" s="2"/>
      <c r="F27" s="2"/>
      <c r="G27" s="25"/>
    </row>
    <row r="28" spans="1:7" ht="12.75">
      <c r="A28" s="23" t="s">
        <v>185</v>
      </c>
      <c r="B28" s="24"/>
      <c r="C28" s="2"/>
      <c r="D28" s="2"/>
      <c r="E28" s="2"/>
      <c r="F28" s="2"/>
      <c r="G28" s="25"/>
    </row>
    <row r="29" spans="1:7" ht="12.75">
      <c r="A29" s="23" t="s">
        <v>186</v>
      </c>
      <c r="B29" s="24"/>
      <c r="C29" s="2"/>
      <c r="D29" s="2"/>
      <c r="E29" s="2"/>
      <c r="F29" s="2"/>
      <c r="G29" s="25"/>
    </row>
    <row r="30" spans="1:7" ht="12.75">
      <c r="A30" s="23" t="s">
        <v>187</v>
      </c>
      <c r="B30" s="24"/>
      <c r="C30" s="2"/>
      <c r="D30" s="2"/>
      <c r="E30" s="2"/>
      <c r="F30" s="2"/>
      <c r="G30" s="25"/>
    </row>
    <row r="31" spans="1:7" ht="13.5" thickBot="1">
      <c r="A31" s="23" t="s">
        <v>188</v>
      </c>
      <c r="B31" s="26"/>
      <c r="C31" s="15"/>
      <c r="D31" s="15"/>
      <c r="E31" s="15"/>
      <c r="F31" s="15"/>
      <c r="G31" s="16"/>
    </row>
  </sheetData>
  <mergeCells count="4">
    <mergeCell ref="B5:C5"/>
    <mergeCell ref="D5:E5"/>
    <mergeCell ref="F5:G5"/>
    <mergeCell ref="A5:A6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Admin</cp:lastModifiedBy>
  <cp:lastPrinted>2012-06-05T14:14:15Z</cp:lastPrinted>
  <dcterms:created xsi:type="dcterms:W3CDTF">2011-12-19T08:48:33Z</dcterms:created>
  <dcterms:modified xsi:type="dcterms:W3CDTF">2012-06-21T07:05:56Z</dcterms:modified>
  <cp:category/>
  <cp:version/>
  <cp:contentType/>
  <cp:contentStatus/>
</cp:coreProperties>
</file>